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295" windowHeight="5790" activeTab="0"/>
  </bookViews>
  <sheets>
    <sheet name="Hoja1" sheetId="1" r:id="rId1"/>
  </sheets>
  <definedNames>
    <definedName name="_xlnm.Print_Area" localSheetId="0">'Hoja1'!$A$1:$D$196</definedName>
  </definedNames>
  <calcPr fullCalcOnLoad="1"/>
</workbook>
</file>

<file path=xl/sharedStrings.xml><?xml version="1.0" encoding="utf-8"?>
<sst xmlns="http://schemas.openxmlformats.org/spreadsheetml/2006/main" count="180" uniqueCount="170">
  <si>
    <t>Quiñenco &amp; Subsidiaries</t>
  </si>
  <si>
    <t>Consolidated Balance Sheets</t>
  </si>
  <si>
    <t>Assets</t>
  </si>
  <si>
    <t>Cash</t>
  </si>
  <si>
    <t>Time deposits</t>
  </si>
  <si>
    <t>Marketable securities (net)</t>
  </si>
  <si>
    <t>Accounts receivable (net)</t>
  </si>
  <si>
    <t>Notes receivable (net)</t>
  </si>
  <si>
    <t>Other accounts receivable</t>
  </si>
  <si>
    <t>Notes and accounts receivable from related companies</t>
  </si>
  <si>
    <t>Inventories (net)</t>
  </si>
  <si>
    <t>Recoverable taxes</t>
  </si>
  <si>
    <t>Prepaid expenses</t>
  </si>
  <si>
    <t>Deferred taxes</t>
  </si>
  <si>
    <t>Other current assets</t>
  </si>
  <si>
    <t>Total Current Assets</t>
  </si>
  <si>
    <t>Property</t>
  </si>
  <si>
    <t>Building and installations</t>
  </si>
  <si>
    <t>Machinery and equipment</t>
  </si>
  <si>
    <t>Other fixed assets</t>
  </si>
  <si>
    <t>Revaluation from technical appraisals</t>
  </si>
  <si>
    <t>Depreciation (less)</t>
  </si>
  <si>
    <t>Total Property, Plant and Equipment</t>
  </si>
  <si>
    <t>Total Other Assets</t>
  </si>
  <si>
    <t>Investments in related companies</t>
  </si>
  <si>
    <t xml:space="preserve">Other investments </t>
  </si>
  <si>
    <t>Long term accounts receivable</t>
  </si>
  <si>
    <t>Long term deferred taxes</t>
  </si>
  <si>
    <t>Intangible assets</t>
  </si>
  <si>
    <t>Amortization of intangible assets  (less)</t>
  </si>
  <si>
    <t>Other</t>
  </si>
  <si>
    <t>TOTAL ASSETS</t>
  </si>
  <si>
    <t>Liabilities and Shareholders´Equity</t>
  </si>
  <si>
    <t>Total Current Liabilities</t>
  </si>
  <si>
    <t>Short- term bank loans</t>
  </si>
  <si>
    <t>Current portion of long-term bank loans</t>
  </si>
  <si>
    <t>Current portion of other long-term liabilities</t>
  </si>
  <si>
    <t>Dividends payable</t>
  </si>
  <si>
    <t>Accounts payable</t>
  </si>
  <si>
    <t>Notes payable</t>
  </si>
  <si>
    <t>Notes and accounts payable to related companies</t>
  </si>
  <si>
    <t>Provisions</t>
  </si>
  <si>
    <t>Withholdings</t>
  </si>
  <si>
    <t>Income taxes payable</t>
  </si>
  <si>
    <t>Unearned income</t>
  </si>
  <si>
    <t>Other current liabilities</t>
  </si>
  <si>
    <t>Total Long Term Liabilities</t>
  </si>
  <si>
    <t>Long-term bank loans</t>
  </si>
  <si>
    <t>Bonds payable</t>
  </si>
  <si>
    <t>Other long-term liabilities</t>
  </si>
  <si>
    <t>Sundry creditors</t>
  </si>
  <si>
    <t>Minority Interest</t>
  </si>
  <si>
    <t>Total Shareholders´Equity</t>
  </si>
  <si>
    <t>Common stock</t>
  </si>
  <si>
    <t>Reserves</t>
  </si>
  <si>
    <t>Other reserves</t>
  </si>
  <si>
    <t>Retained earnings</t>
  </si>
  <si>
    <t>Accumulated deficit during development period of subsidiaries (less)</t>
  </si>
  <si>
    <t>Consolidated Statements of Income</t>
  </si>
  <si>
    <t>Operating Results</t>
  </si>
  <si>
    <t>Gross margin</t>
  </si>
  <si>
    <t>Net sales</t>
  </si>
  <si>
    <t>Cost of sales</t>
  </si>
  <si>
    <t>Administrative and selling expenses</t>
  </si>
  <si>
    <t>Non-Operating Results</t>
  </si>
  <si>
    <t>Interest income</t>
  </si>
  <si>
    <t>Other non-operating income</t>
  </si>
  <si>
    <t>Proportional share of net income of equity-method investments</t>
  </si>
  <si>
    <t>Proportional share of net loss of equity-method investments (less)</t>
  </si>
  <si>
    <t>Amortization of goodwill (less)</t>
  </si>
  <si>
    <t>Interest expense (less)</t>
  </si>
  <si>
    <t>Other non-operating expenses (less)</t>
  </si>
  <si>
    <t>Price-level restatements</t>
  </si>
  <si>
    <t>Exchange rate</t>
  </si>
  <si>
    <t>Income taxes (less)</t>
  </si>
  <si>
    <t>Income (loss) before minority interest</t>
  </si>
  <si>
    <t>Minority interest (less)</t>
  </si>
  <si>
    <t>Income before amortization of negative goodwill</t>
  </si>
  <si>
    <t>Amortization of negative goodwill</t>
  </si>
  <si>
    <t>NET INCOME FOR THE YEAR</t>
  </si>
  <si>
    <t>Consolidated Statements of Cash Flows</t>
  </si>
  <si>
    <t>Cash Flows from Operating Activities</t>
  </si>
  <si>
    <t>Collection of accounts receivable</t>
  </si>
  <si>
    <t>Interest income received</t>
  </si>
  <si>
    <t>Dividends received</t>
  </si>
  <si>
    <t>Other income received</t>
  </si>
  <si>
    <t>Payments to suppliers and employees (less)</t>
  </si>
  <si>
    <t>Interest paid (less)</t>
  </si>
  <si>
    <t>Income taxes paid (less)</t>
  </si>
  <si>
    <t>Other operating expenses (less)</t>
  </si>
  <si>
    <t>VAT and other taxes paid (less)</t>
  </si>
  <si>
    <t>Increase in capital</t>
  </si>
  <si>
    <t>Borrowings</t>
  </si>
  <si>
    <t>Bonds issued</t>
  </si>
  <si>
    <t>Borrowings from related companies</t>
  </si>
  <si>
    <t>Other borrowings</t>
  </si>
  <si>
    <t>Dividends paid (less)</t>
  </si>
  <si>
    <t>Return of capital to shareholders (less)</t>
  </si>
  <si>
    <t>Payments of loans (less)</t>
  </si>
  <si>
    <t>Payments of bonds (less)</t>
  </si>
  <si>
    <t>Payments other borrowings from related companies (less)</t>
  </si>
  <si>
    <t>Payments borrowings from related companies (less)</t>
  </si>
  <si>
    <t>Other borrowings from related companies</t>
  </si>
  <si>
    <t>Payments of expenses relating to bonds issued (less)</t>
  </si>
  <si>
    <t>Payments of expenses relating to shares issued (less)</t>
  </si>
  <si>
    <t>Other financing activities (less)</t>
  </si>
  <si>
    <t>Net Cash from Financing Activities</t>
  </si>
  <si>
    <t>Net Cash from Investment Activities</t>
  </si>
  <si>
    <t>Proceeds of sale of propety, plant and equipment</t>
  </si>
  <si>
    <t>Sales of permanent investments</t>
  </si>
  <si>
    <t>Sales other investments</t>
  </si>
  <si>
    <t>Collection of other borrowings from related companies</t>
  </si>
  <si>
    <t>Collection of borrowings from related companies</t>
  </si>
  <si>
    <t>Other income from investments</t>
  </si>
  <si>
    <t>Additions to propety, plant and equipment (less)</t>
  </si>
  <si>
    <t>Payments of interest (less)</t>
  </si>
  <si>
    <t>Other investments (less)</t>
  </si>
  <si>
    <t>Other investments activities (less)</t>
  </si>
  <si>
    <t>Documented loans to related companies (less)</t>
  </si>
  <si>
    <t>Other loans to related companies (less)</t>
  </si>
  <si>
    <t>Other disbursements relating to investments (less)</t>
  </si>
  <si>
    <t>Net Cash Flow for the Year</t>
  </si>
  <si>
    <t>Price level restatements of cash and cash equivalents</t>
  </si>
  <si>
    <t>Net (decrease) increase in cash and cash equivalents</t>
  </si>
  <si>
    <t>Cash and cash equivalents at beginning of year</t>
  </si>
  <si>
    <t>Cash and cash equivalents at the end of year</t>
  </si>
  <si>
    <t>Income for the Year</t>
  </si>
  <si>
    <t>Income from sales of assets</t>
  </si>
  <si>
    <t>Loss (gain) on sales of property, plant &amp; equipment</t>
  </si>
  <si>
    <t>Gain on sales of investments (less)</t>
  </si>
  <si>
    <t>Loss on sale of investments</t>
  </si>
  <si>
    <t>Loss (gain) on sales of other assets</t>
  </si>
  <si>
    <t>Add (deduct) charges (credits) which do not represent movement of funds</t>
  </si>
  <si>
    <t>Depreciation</t>
  </si>
  <si>
    <t>Amortization of intangible assets</t>
  </si>
  <si>
    <t>Write-offs and provisions</t>
  </si>
  <si>
    <t>Proportional share of net loss of equity-method investments</t>
  </si>
  <si>
    <t>Amortization of goodwill</t>
  </si>
  <si>
    <t>Amortization of negative goodwill (less)</t>
  </si>
  <si>
    <t>Price level restatements</t>
  </si>
  <si>
    <t>Exchange rate net</t>
  </si>
  <si>
    <t>Other non-cash credits</t>
  </si>
  <si>
    <t>Other non-cash charges</t>
  </si>
  <si>
    <t>Charges in assets affecting cash flows (increase) decrease</t>
  </si>
  <si>
    <t>Accounts receivable</t>
  </si>
  <si>
    <t>Inventories</t>
  </si>
  <si>
    <t>Other assets</t>
  </si>
  <si>
    <t>Charges in liabilities affecting cash flows increase (decrease)</t>
  </si>
  <si>
    <t>Accounts payable related to operating income</t>
  </si>
  <si>
    <t>Interest payable</t>
  </si>
  <si>
    <t>Income tax payable (net)</t>
  </si>
  <si>
    <t>Other accounts payable related to non-operating income</t>
  </si>
  <si>
    <t>VAT and other taxes</t>
  </si>
  <si>
    <t>Minority interest share of income (loss)</t>
  </si>
  <si>
    <t>Leasing contracts</t>
  </si>
  <si>
    <t>Leasing assets</t>
  </si>
  <si>
    <t>Goodwill</t>
  </si>
  <si>
    <t>Negative goodwill (less)</t>
  </si>
  <si>
    <t>Obligations with the public (promissory notes)</t>
  </si>
  <si>
    <t>Current portion bonds payable</t>
  </si>
  <si>
    <t>Reserve for future dividends</t>
  </si>
  <si>
    <t>Earnings accumutated</t>
  </si>
  <si>
    <t xml:space="preserve">Losses accumutated (less) </t>
  </si>
  <si>
    <t>Net income for the year</t>
  </si>
  <si>
    <t>Interim dividends (less)</t>
  </si>
  <si>
    <t>Income before income taxes and extraordinary items</t>
  </si>
  <si>
    <t>Extraordinary income (loss)</t>
  </si>
  <si>
    <t>ThCh$</t>
  </si>
  <si>
    <t>TOTAL LIABILITIES AND SHAREHOLDERS´EQUITY</t>
  </si>
  <si>
    <t>At June 30, 2008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</si>
</sst>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chs&quot;\ #,##0;&quot;$chs&quot;\ \-#,##0"/>
    <numFmt numFmtId="165" formatCode="&quot;$chs&quot;\ #,##0;[Red]&quot;$chs&quot;\ \-#,##0"/>
    <numFmt numFmtId="166" formatCode="&quot;$chs&quot;\ #,##0.00;&quot;$chs&quot;\ \-#,##0.00"/>
    <numFmt numFmtId="167" formatCode="&quot;$chs&quot;\ #,##0.00;[Red]&quot;$chs&quot;\ \-#,##0.00"/>
    <numFmt numFmtId="168" formatCode="_ &quot;$chs&quot;\ * #,##0_ ;_ &quot;$chs&quot;\ * \-#,##0_ ;_ &quot;$chs&quot;\ * &quot;-&quot;_ ;_ @_ "/>
    <numFmt numFmtId="169" formatCode="_ * #,##0_ ;_ * \-#,##0_ ;_ * &quot;-&quot;_ ;_ @_ "/>
    <numFmt numFmtId="170" formatCode="_ &quot;$chs&quot;\ * #,##0.00_ ;_ &quot;$chs&quot;\ * \-#,##0.00_ ;_ &quot;$chs&quot;\ * &quot;-&quot;??_ ;_ @_ "/>
    <numFmt numFmtId="171" formatCode="_ * #,##0.00_ ;_ * \-#,##0.00_ ;_ * &quot;-&quot;??_ ;_ @_ 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#,##0_);\(#,##0\);\-"/>
    <numFmt numFmtId="182" formatCode="_-* #,##0.00_-;\-* #,##0.00_-;_-* &quot;-&quot;_-;_-@_-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180" fontId="1" fillId="0" borderId="0" xfId="0" applyNumberFormat="1" applyFont="1" applyAlignment="1">
      <alignment/>
    </xf>
    <xf numFmtId="0" fontId="2" fillId="0" borderId="0" xfId="0" applyFont="1" applyAlignment="1">
      <alignment/>
    </xf>
    <xf numFmtId="181" fontId="2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181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1" fillId="0" borderId="0" xfId="0" applyNumberFormat="1" applyFont="1" applyFill="1" applyAlignment="1">
      <alignment/>
    </xf>
    <xf numFmtId="182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7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right"/>
    </xf>
    <xf numFmtId="17" fontId="1" fillId="0" borderId="0" xfId="0" applyNumberFormat="1" applyFont="1" applyFill="1" applyAlignment="1">
      <alignment/>
    </xf>
    <xf numFmtId="177" fontId="1" fillId="0" borderId="0" xfId="16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93"/>
  <sheetViews>
    <sheetView tabSelected="1" workbookViewId="0" topLeftCell="A1">
      <selection activeCell="B7" sqref="B7"/>
    </sheetView>
  </sheetViews>
  <sheetFormatPr defaultColWidth="11.421875" defaultRowHeight="12.75"/>
  <cols>
    <col min="1" max="1" width="7.00390625" style="1" customWidth="1"/>
    <col min="2" max="2" width="61.140625" style="1" customWidth="1"/>
    <col min="3" max="3" width="15.8515625" style="1" customWidth="1"/>
    <col min="4" max="4" width="7.421875" style="1" customWidth="1"/>
    <col min="5" max="5" width="13.28125" style="1" customWidth="1"/>
    <col min="6" max="16384" width="10.8515625" style="1" customWidth="1"/>
  </cols>
  <sheetData>
    <row r="2" spans="2:3" ht="12.75">
      <c r="B2" s="8" t="s">
        <v>0</v>
      </c>
      <c r="C2" s="2"/>
    </row>
    <row r="4" ht="12.75">
      <c r="C4" s="22" t="s">
        <v>169</v>
      </c>
    </row>
    <row r="6" ht="12.75">
      <c r="C6" s="3"/>
    </row>
    <row r="8" ht="12.75">
      <c r="C8" s="4"/>
    </row>
    <row r="9" ht="12.75">
      <c r="C9" s="4"/>
    </row>
    <row r="10" spans="2:3" ht="12.75">
      <c r="B10" s="8" t="s">
        <v>1</v>
      </c>
      <c r="C10" s="4"/>
    </row>
    <row r="11" ht="12.75">
      <c r="C11" s="4"/>
    </row>
    <row r="12" spans="2:3" ht="12.75">
      <c r="B12" s="13" t="s">
        <v>2</v>
      </c>
      <c r="C12" s="23" t="s">
        <v>167</v>
      </c>
    </row>
    <row r="13" spans="2:3" ht="12.75">
      <c r="B13" s="6"/>
      <c r="C13" s="4"/>
    </row>
    <row r="14" spans="1:3" ht="12.75">
      <c r="A14" s="7"/>
      <c r="B14" s="5" t="s">
        <v>15</v>
      </c>
      <c r="C14" s="9">
        <f>SUM(C15:C28)</f>
        <v>617762082</v>
      </c>
    </row>
    <row r="15" spans="1:3" ht="12.75">
      <c r="A15" s="7"/>
      <c r="B15" s="1" t="s">
        <v>3</v>
      </c>
      <c r="C15" s="10">
        <v>16695953</v>
      </c>
    </row>
    <row r="16" spans="1:3" ht="12.75">
      <c r="A16" s="7"/>
      <c r="B16" s="12" t="s">
        <v>4</v>
      </c>
      <c r="C16" s="10">
        <v>93276045</v>
      </c>
    </row>
    <row r="17" spans="1:3" ht="12.75">
      <c r="A17" s="7"/>
      <c r="B17" s="1" t="s">
        <v>5</v>
      </c>
      <c r="C17" s="10">
        <v>746600</v>
      </c>
    </row>
    <row r="18" spans="1:3" ht="12.75">
      <c r="A18" s="7"/>
      <c r="B18" s="1" t="s">
        <v>6</v>
      </c>
      <c r="C18" s="10">
        <v>140950370</v>
      </c>
    </row>
    <row r="19" spans="1:3" ht="12.75">
      <c r="A19" s="7"/>
      <c r="B19" s="1" t="s">
        <v>7</v>
      </c>
      <c r="C19" s="10">
        <v>12937930</v>
      </c>
    </row>
    <row r="20" spans="1:3" ht="12.75">
      <c r="A20" s="7"/>
      <c r="B20" s="1" t="s">
        <v>8</v>
      </c>
      <c r="C20" s="10">
        <v>61702056</v>
      </c>
    </row>
    <row r="21" spans="1:3" ht="12.75">
      <c r="A21" s="7"/>
      <c r="B21" s="6" t="s">
        <v>9</v>
      </c>
      <c r="C21" s="10">
        <v>36767745</v>
      </c>
    </row>
    <row r="22" spans="1:3" ht="12.75">
      <c r="A22" s="7"/>
      <c r="B22" s="1" t="s">
        <v>10</v>
      </c>
      <c r="C22" s="10">
        <v>164579560</v>
      </c>
    </row>
    <row r="23" spans="1:3" ht="12.75">
      <c r="A23" s="7"/>
      <c r="B23" s="1" t="s">
        <v>11</v>
      </c>
      <c r="C23" s="10">
        <v>22256076</v>
      </c>
    </row>
    <row r="24" spans="1:3" ht="12.75">
      <c r="A24" s="7"/>
      <c r="B24" s="1" t="s">
        <v>12</v>
      </c>
      <c r="C24" s="10">
        <v>2465485</v>
      </c>
    </row>
    <row r="25" spans="1:3" ht="12.75">
      <c r="A25" s="7"/>
      <c r="B25" s="1" t="s">
        <v>13</v>
      </c>
      <c r="C25" s="10">
        <v>16072384</v>
      </c>
    </row>
    <row r="26" spans="1:3" ht="12.75">
      <c r="A26" s="7"/>
      <c r="B26" s="12" t="s">
        <v>14</v>
      </c>
      <c r="C26" s="10">
        <v>49311878</v>
      </c>
    </row>
    <row r="27" spans="1:3" ht="12.75">
      <c r="A27" s="7"/>
      <c r="B27" s="17" t="s">
        <v>154</v>
      </c>
      <c r="C27" s="10">
        <v>0</v>
      </c>
    </row>
    <row r="28" spans="1:3" ht="12.75">
      <c r="A28" s="7"/>
      <c r="B28" s="17" t="s">
        <v>155</v>
      </c>
      <c r="C28" s="10">
        <v>0</v>
      </c>
    </row>
    <row r="29" spans="1:5" ht="12.75">
      <c r="A29" s="7"/>
      <c r="B29" s="5" t="s">
        <v>22</v>
      </c>
      <c r="C29" s="9">
        <f>SUM(C30:C35)</f>
        <v>336956707</v>
      </c>
      <c r="D29" s="11"/>
      <c r="E29" s="11"/>
    </row>
    <row r="30" spans="1:3" ht="12.75">
      <c r="A30" s="7"/>
      <c r="B30" s="1" t="s">
        <v>16</v>
      </c>
      <c r="C30" s="10">
        <v>22302811</v>
      </c>
    </row>
    <row r="31" spans="1:3" ht="12.75">
      <c r="A31" s="7"/>
      <c r="B31" s="1" t="s">
        <v>17</v>
      </c>
      <c r="C31" s="10">
        <v>184965964</v>
      </c>
    </row>
    <row r="32" spans="1:3" ht="12.75">
      <c r="A32" s="7"/>
      <c r="B32" s="1" t="s">
        <v>18</v>
      </c>
      <c r="C32" s="10">
        <v>410204856</v>
      </c>
    </row>
    <row r="33" spans="1:3" ht="12.75">
      <c r="A33" s="7"/>
      <c r="B33" s="1" t="s">
        <v>19</v>
      </c>
      <c r="C33" s="10">
        <v>89137714</v>
      </c>
    </row>
    <row r="34" spans="1:3" ht="12.75">
      <c r="A34" s="7"/>
      <c r="B34" s="1" t="s">
        <v>20</v>
      </c>
      <c r="C34" s="10">
        <v>10651261</v>
      </c>
    </row>
    <row r="35" spans="1:3" ht="12.75">
      <c r="A35" s="7"/>
      <c r="B35" s="6" t="s">
        <v>21</v>
      </c>
      <c r="C35" s="10">
        <v>-380305899</v>
      </c>
    </row>
    <row r="36" spans="1:5" ht="12.75">
      <c r="A36" s="7"/>
      <c r="B36" s="5" t="s">
        <v>23</v>
      </c>
      <c r="C36" s="9">
        <f>SUM(C37:C47)</f>
        <v>1547677223</v>
      </c>
      <c r="D36" s="11"/>
      <c r="E36" s="11"/>
    </row>
    <row r="37" spans="1:3" ht="12.75">
      <c r="A37" s="7"/>
      <c r="B37" s="1" t="s">
        <v>24</v>
      </c>
      <c r="C37" s="10">
        <v>903283569</v>
      </c>
    </row>
    <row r="38" spans="1:3" ht="12.75">
      <c r="A38" s="7"/>
      <c r="B38" s="1" t="s">
        <v>25</v>
      </c>
      <c r="C38" s="10">
        <v>25428908</v>
      </c>
    </row>
    <row r="39" spans="1:3" ht="12.75">
      <c r="A39" s="7"/>
      <c r="B39" s="6" t="s">
        <v>156</v>
      </c>
      <c r="C39" s="10">
        <v>604353272</v>
      </c>
    </row>
    <row r="40" spans="1:3" ht="12.75">
      <c r="A40" s="7"/>
      <c r="B40" s="6" t="s">
        <v>157</v>
      </c>
      <c r="C40" s="10">
        <v>-13816730</v>
      </c>
    </row>
    <row r="41" spans="1:3" ht="12.75">
      <c r="A41" s="7"/>
      <c r="B41" s="1" t="s">
        <v>26</v>
      </c>
      <c r="C41" s="10">
        <v>3353113</v>
      </c>
    </row>
    <row r="42" spans="1:3" ht="12.75">
      <c r="A42" s="7"/>
      <c r="B42" s="6" t="s">
        <v>9</v>
      </c>
      <c r="C42" s="10">
        <v>564450</v>
      </c>
    </row>
    <row r="43" spans="1:3" ht="12.75">
      <c r="A43" s="7"/>
      <c r="B43" s="1" t="s">
        <v>27</v>
      </c>
      <c r="C43" s="10">
        <v>0</v>
      </c>
    </row>
    <row r="44" spans="1:3" ht="12.75">
      <c r="A44" s="7"/>
      <c r="B44" s="6" t="s">
        <v>28</v>
      </c>
      <c r="C44" s="10">
        <v>1714522</v>
      </c>
    </row>
    <row r="45" spans="1:3" ht="12.75">
      <c r="A45" s="7"/>
      <c r="B45" s="6" t="s">
        <v>29</v>
      </c>
      <c r="C45" s="10">
        <v>-441888</v>
      </c>
    </row>
    <row r="46" spans="1:3" ht="12.75">
      <c r="A46" s="7"/>
      <c r="B46" s="1" t="s">
        <v>30</v>
      </c>
      <c r="C46" s="10">
        <v>23238007</v>
      </c>
    </row>
    <row r="47" spans="1:3" ht="12.75">
      <c r="A47" s="7"/>
      <c r="B47" s="17" t="s">
        <v>154</v>
      </c>
      <c r="C47" s="10">
        <v>0</v>
      </c>
    </row>
    <row r="48" spans="1:5" ht="12.75">
      <c r="A48" s="7"/>
      <c r="B48" s="5" t="s">
        <v>31</v>
      </c>
      <c r="C48" s="9">
        <f>+C14+C29+C36</f>
        <v>2502396012</v>
      </c>
      <c r="D48" s="11"/>
      <c r="E48" s="11"/>
    </row>
    <row r="49" spans="1:3" ht="12.75">
      <c r="A49" s="7"/>
      <c r="C49" s="10"/>
    </row>
    <row r="50" spans="1:3" ht="12.75">
      <c r="A50" s="7"/>
      <c r="B50" s="5" t="s">
        <v>32</v>
      </c>
      <c r="C50" s="10"/>
    </row>
    <row r="51" spans="1:3" ht="12.75">
      <c r="A51" s="7"/>
      <c r="C51" s="10"/>
    </row>
    <row r="52" spans="1:3" ht="12.75">
      <c r="A52" s="7"/>
      <c r="B52" s="8" t="s">
        <v>33</v>
      </c>
      <c r="C52" s="9">
        <f>SUM(C53:C68)</f>
        <v>336552433</v>
      </c>
    </row>
    <row r="53" spans="1:3" ht="12.75">
      <c r="A53" s="7"/>
      <c r="B53" s="1" t="s">
        <v>34</v>
      </c>
      <c r="C53" s="10">
        <v>126247481</v>
      </c>
    </row>
    <row r="54" spans="1:3" ht="12.75">
      <c r="A54" s="7"/>
      <c r="B54" s="12" t="s">
        <v>35</v>
      </c>
      <c r="C54" s="10">
        <v>45941657</v>
      </c>
    </row>
    <row r="55" spans="1:3" ht="12.75">
      <c r="A55" s="7"/>
      <c r="B55" s="17" t="s">
        <v>158</v>
      </c>
      <c r="C55" s="10">
        <v>0</v>
      </c>
    </row>
    <row r="56" spans="1:3" ht="12.75">
      <c r="A56" s="7"/>
      <c r="B56" s="6" t="s">
        <v>159</v>
      </c>
      <c r="C56" s="10">
        <v>52648920</v>
      </c>
    </row>
    <row r="57" spans="1:3" ht="12.75">
      <c r="A57" s="7"/>
      <c r="B57" s="6" t="s">
        <v>36</v>
      </c>
      <c r="C57" s="10">
        <v>2956945</v>
      </c>
    </row>
    <row r="58" spans="1:3" ht="12.75">
      <c r="A58" s="7"/>
      <c r="B58" s="6" t="s">
        <v>37</v>
      </c>
      <c r="C58" s="10">
        <v>527732</v>
      </c>
    </row>
    <row r="59" spans="1:3" ht="12.75">
      <c r="A59" s="7"/>
      <c r="B59" s="1" t="s">
        <v>38</v>
      </c>
      <c r="C59" s="10">
        <v>73280502</v>
      </c>
    </row>
    <row r="60" spans="1:3" ht="12.75">
      <c r="A60" s="7"/>
      <c r="B60" s="1" t="s">
        <v>39</v>
      </c>
      <c r="C60" s="10">
        <v>2267121</v>
      </c>
    </row>
    <row r="61" spans="1:3" ht="12.75">
      <c r="A61" s="7"/>
      <c r="B61" s="4" t="s">
        <v>50</v>
      </c>
      <c r="C61" s="10">
        <v>2505290</v>
      </c>
    </row>
    <row r="62" spans="1:3" ht="12.75">
      <c r="A62" s="7"/>
      <c r="B62" s="6" t="s">
        <v>40</v>
      </c>
      <c r="C62" s="10">
        <v>719196</v>
      </c>
    </row>
    <row r="63" spans="1:3" ht="12.75">
      <c r="A63" s="7"/>
      <c r="B63" s="6" t="s">
        <v>41</v>
      </c>
      <c r="C63" s="10">
        <v>19031825</v>
      </c>
    </row>
    <row r="64" spans="1:3" ht="12.75">
      <c r="A64" s="7"/>
      <c r="B64" s="1" t="s">
        <v>42</v>
      </c>
      <c r="C64" s="10">
        <v>5254072</v>
      </c>
    </row>
    <row r="65" spans="1:3" ht="12.75">
      <c r="A65" s="7"/>
      <c r="B65" s="1" t="s">
        <v>43</v>
      </c>
      <c r="C65" s="10">
        <v>0</v>
      </c>
    </row>
    <row r="66" spans="1:3" ht="12.75">
      <c r="A66" s="7"/>
      <c r="B66" s="1" t="s">
        <v>44</v>
      </c>
      <c r="C66" s="10">
        <v>3988121</v>
      </c>
    </row>
    <row r="67" spans="1:3" ht="12.75">
      <c r="A67" s="7"/>
      <c r="B67" s="1" t="s">
        <v>13</v>
      </c>
      <c r="C67" s="10">
        <v>0</v>
      </c>
    </row>
    <row r="68" spans="1:3" ht="12.75">
      <c r="A68" s="7"/>
      <c r="B68" s="1" t="s">
        <v>45</v>
      </c>
      <c r="C68" s="10">
        <v>1183571</v>
      </c>
    </row>
    <row r="69" spans="1:5" ht="12.75">
      <c r="A69" s="7"/>
      <c r="B69" s="5" t="s">
        <v>46</v>
      </c>
      <c r="C69" s="9">
        <f>SUM(C70:C77)</f>
        <v>365658708</v>
      </c>
      <c r="D69" s="11"/>
      <c r="E69" s="11"/>
    </row>
    <row r="70" spans="1:3" ht="12.75">
      <c r="A70" s="7"/>
      <c r="B70" s="1" t="s">
        <v>47</v>
      </c>
      <c r="C70" s="10">
        <v>143803912</v>
      </c>
    </row>
    <row r="71" spans="1:3" ht="12.75">
      <c r="A71" s="7"/>
      <c r="B71" s="12" t="s">
        <v>48</v>
      </c>
      <c r="C71" s="10">
        <v>192269104</v>
      </c>
    </row>
    <row r="72" spans="1:3" ht="12.75">
      <c r="A72" s="7"/>
      <c r="B72" s="1" t="s">
        <v>39</v>
      </c>
      <c r="C72" s="10">
        <v>263</v>
      </c>
    </row>
    <row r="73" spans="1:3" ht="12.75">
      <c r="A73" s="7"/>
      <c r="B73" s="4" t="s">
        <v>50</v>
      </c>
      <c r="C73" s="10">
        <v>10281892</v>
      </c>
    </row>
    <row r="74" spans="1:3" ht="12.75">
      <c r="A74" s="7"/>
      <c r="B74" s="6" t="s">
        <v>40</v>
      </c>
      <c r="C74" s="10">
        <v>0</v>
      </c>
    </row>
    <row r="75" spans="1:3" ht="12.75">
      <c r="A75" s="7"/>
      <c r="B75" s="6" t="s">
        <v>41</v>
      </c>
      <c r="C75" s="10">
        <v>13196735</v>
      </c>
    </row>
    <row r="76" spans="1:3" ht="12.75">
      <c r="A76" s="7"/>
      <c r="B76" s="1" t="s">
        <v>27</v>
      </c>
      <c r="C76" s="10">
        <v>4055675</v>
      </c>
    </row>
    <row r="77" spans="1:3" ht="12.75">
      <c r="A77" s="7"/>
      <c r="B77" s="6" t="s">
        <v>49</v>
      </c>
      <c r="C77" s="10">
        <v>2051127</v>
      </c>
    </row>
    <row r="78" spans="1:5" ht="12.75">
      <c r="A78" s="7"/>
      <c r="B78" s="5" t="s">
        <v>51</v>
      </c>
      <c r="C78" s="9">
        <v>620135455</v>
      </c>
      <c r="D78" s="11"/>
      <c r="E78" s="11"/>
    </row>
    <row r="79" spans="1:5" ht="12.75">
      <c r="A79" s="7"/>
      <c r="B79" s="5" t="s">
        <v>52</v>
      </c>
      <c r="C79" s="9">
        <f>SUM(C80:C84)</f>
        <v>1180049416</v>
      </c>
      <c r="D79" s="11"/>
      <c r="E79" s="11"/>
    </row>
    <row r="80" spans="1:3" ht="12.75">
      <c r="A80" s="7"/>
      <c r="B80" s="1" t="s">
        <v>53</v>
      </c>
      <c r="C80" s="10">
        <v>589584298</v>
      </c>
    </row>
    <row r="81" spans="1:3" ht="12.75">
      <c r="A81" s="7"/>
      <c r="B81" s="1" t="s">
        <v>54</v>
      </c>
      <c r="C81" s="10">
        <v>18866697</v>
      </c>
    </row>
    <row r="82" spans="1:3" ht="12.75">
      <c r="A82" s="7"/>
      <c r="B82" s="18"/>
      <c r="C82" s="10">
        <v>12584063</v>
      </c>
    </row>
    <row r="83" spans="1:3" ht="12.75">
      <c r="A83" s="7"/>
      <c r="B83" s="1" t="s">
        <v>55</v>
      </c>
      <c r="C83" s="10">
        <v>70357660</v>
      </c>
    </row>
    <row r="84" spans="1:3" ht="12.75">
      <c r="A84" s="7"/>
      <c r="B84" s="1" t="s">
        <v>56</v>
      </c>
      <c r="C84" s="10">
        <f>SUM(C86:C90)</f>
        <v>488656698</v>
      </c>
    </row>
    <row r="85" spans="1:3" ht="12.75">
      <c r="A85" s="7"/>
      <c r="B85" s="17" t="s">
        <v>160</v>
      </c>
      <c r="C85" s="10">
        <v>0</v>
      </c>
    </row>
    <row r="86" spans="1:3" ht="12.75">
      <c r="A86" s="7"/>
      <c r="B86" s="6" t="s">
        <v>161</v>
      </c>
      <c r="C86" s="10">
        <v>331752502</v>
      </c>
    </row>
    <row r="87" spans="1:3" ht="12.75">
      <c r="A87" s="7"/>
      <c r="B87" s="6" t="s">
        <v>162</v>
      </c>
      <c r="C87" s="10">
        <v>0</v>
      </c>
    </row>
    <row r="88" spans="1:3" ht="12.75">
      <c r="A88" s="7"/>
      <c r="B88" s="1" t="s">
        <v>163</v>
      </c>
      <c r="C88" s="10">
        <v>156904196</v>
      </c>
    </row>
    <row r="89" spans="1:3" ht="12.75">
      <c r="A89" s="7"/>
      <c r="B89" s="18" t="s">
        <v>164</v>
      </c>
      <c r="C89" s="10">
        <v>0</v>
      </c>
    </row>
    <row r="90" spans="1:3" ht="12.75">
      <c r="A90" s="7"/>
      <c r="B90" s="12" t="s">
        <v>57</v>
      </c>
      <c r="C90" s="10">
        <v>0</v>
      </c>
    </row>
    <row r="91" spans="1:5" ht="12.75">
      <c r="A91" s="7"/>
      <c r="B91" s="5" t="s">
        <v>168</v>
      </c>
      <c r="C91" s="9">
        <f>+C52+C69+C78+C79</f>
        <v>2502396012</v>
      </c>
      <c r="D91" s="11"/>
      <c r="E91" s="11"/>
    </row>
    <row r="92" spans="1:3" ht="12.75">
      <c r="A92" s="7"/>
      <c r="C92" s="10"/>
    </row>
    <row r="93" spans="1:3" ht="12.75">
      <c r="A93" s="7"/>
      <c r="B93" s="8" t="s">
        <v>58</v>
      </c>
      <c r="C93" s="10"/>
    </row>
    <row r="94" spans="1:3" ht="12.75">
      <c r="A94" s="7"/>
      <c r="C94" s="10"/>
    </row>
    <row r="95" spans="1:3" ht="12.75">
      <c r="A95" s="7"/>
      <c r="B95" s="13" t="s">
        <v>59</v>
      </c>
      <c r="C95" s="9">
        <f>+C96+C99</f>
        <v>23647037</v>
      </c>
    </row>
    <row r="96" spans="1:3" ht="12.75">
      <c r="A96" s="7"/>
      <c r="B96" s="8" t="s">
        <v>60</v>
      </c>
      <c r="C96" s="9">
        <f>+C97+C98</f>
        <v>57996904</v>
      </c>
    </row>
    <row r="97" spans="1:3" ht="12.75">
      <c r="A97" s="7"/>
      <c r="B97" s="1" t="s">
        <v>61</v>
      </c>
      <c r="C97" s="10">
        <v>426826776</v>
      </c>
    </row>
    <row r="98" spans="1:3" ht="12.75">
      <c r="A98" s="7"/>
      <c r="B98" s="1" t="s">
        <v>62</v>
      </c>
      <c r="C98" s="10">
        <v>-368829872</v>
      </c>
    </row>
    <row r="99" spans="1:4" ht="12.75">
      <c r="A99" s="7"/>
      <c r="B99" s="12" t="s">
        <v>63</v>
      </c>
      <c r="C99" s="10">
        <v>-34349867</v>
      </c>
      <c r="D99" s="11"/>
    </row>
    <row r="100" spans="1:4" ht="12.75">
      <c r="A100" s="7"/>
      <c r="B100" s="5" t="s">
        <v>64</v>
      </c>
      <c r="C100" s="9">
        <f>SUM(C101:C109)</f>
        <v>152410233</v>
      </c>
      <c r="D100" s="11"/>
    </row>
    <row r="101" spans="1:3" ht="12.75">
      <c r="A101" s="7"/>
      <c r="B101" s="1" t="s">
        <v>65</v>
      </c>
      <c r="C101" s="10">
        <v>4760048</v>
      </c>
    </row>
    <row r="102" spans="1:3" ht="12.75">
      <c r="A102" s="7"/>
      <c r="B102" s="12" t="s">
        <v>67</v>
      </c>
      <c r="C102" s="10">
        <v>65555973</v>
      </c>
    </row>
    <row r="103" spans="1:3" ht="12.75">
      <c r="A103" s="7"/>
      <c r="B103" s="1" t="s">
        <v>66</v>
      </c>
      <c r="C103" s="10">
        <v>134614466</v>
      </c>
    </row>
    <row r="104" spans="1:3" ht="12.75">
      <c r="A104" s="7"/>
      <c r="B104" s="6" t="s">
        <v>68</v>
      </c>
      <c r="C104" s="10">
        <v>-304365</v>
      </c>
    </row>
    <row r="105" spans="1:3" ht="12.75">
      <c r="A105" s="7"/>
      <c r="B105" s="17" t="s">
        <v>69</v>
      </c>
      <c r="C105" s="10">
        <v>-23309063</v>
      </c>
    </row>
    <row r="106" spans="1:3" ht="12.75">
      <c r="A106" s="7"/>
      <c r="B106" s="17" t="s">
        <v>70</v>
      </c>
      <c r="C106" s="10">
        <v>-17966432</v>
      </c>
    </row>
    <row r="107" spans="1:3" ht="12.75">
      <c r="A107" s="7"/>
      <c r="B107" s="17" t="s">
        <v>71</v>
      </c>
      <c r="C107" s="10">
        <v>-6362619</v>
      </c>
    </row>
    <row r="108" spans="1:3" ht="12.75">
      <c r="A108" s="7"/>
      <c r="B108" s="18" t="s">
        <v>72</v>
      </c>
      <c r="C108" s="10">
        <v>-3884714</v>
      </c>
    </row>
    <row r="109" spans="1:3" ht="12.75">
      <c r="A109" s="7"/>
      <c r="B109" s="18" t="s">
        <v>73</v>
      </c>
      <c r="C109" s="10">
        <v>-693061</v>
      </c>
    </row>
    <row r="110" spans="1:4" ht="12.75">
      <c r="A110" s="7"/>
      <c r="B110" s="19" t="s">
        <v>165</v>
      </c>
      <c r="C110" s="9">
        <f>+C95+C100</f>
        <v>176057270</v>
      </c>
      <c r="D110" s="11"/>
    </row>
    <row r="111" spans="1:4" ht="12.75">
      <c r="A111" s="7"/>
      <c r="B111" s="17" t="s">
        <v>74</v>
      </c>
      <c r="C111" s="10">
        <v>-3288205</v>
      </c>
      <c r="D111" s="11"/>
    </row>
    <row r="112" spans="1:4" ht="12.75">
      <c r="A112" s="7"/>
      <c r="B112" s="18" t="s">
        <v>166</v>
      </c>
      <c r="C112" s="10">
        <v>0</v>
      </c>
      <c r="D112" s="11"/>
    </row>
    <row r="113" spans="1:4" ht="12.75">
      <c r="A113" s="7"/>
      <c r="B113" s="19" t="s">
        <v>75</v>
      </c>
      <c r="C113" s="9">
        <f>SUM(C110:C112)</f>
        <v>172769065</v>
      </c>
      <c r="D113" s="11"/>
    </row>
    <row r="114" spans="1:4" ht="12.75">
      <c r="A114" s="7"/>
      <c r="B114" s="4" t="s">
        <v>76</v>
      </c>
      <c r="C114" s="10">
        <v>-16538516</v>
      </c>
      <c r="D114" s="11"/>
    </row>
    <row r="115" spans="1:4" ht="12.75">
      <c r="A115" s="7"/>
      <c r="B115" s="19" t="s">
        <v>77</v>
      </c>
      <c r="C115" s="9">
        <f>SUM(C113:C114)</f>
        <v>156230549</v>
      </c>
      <c r="D115" s="11"/>
    </row>
    <row r="116" spans="1:4" ht="12.75">
      <c r="A116" s="7"/>
      <c r="B116" s="18" t="s">
        <v>78</v>
      </c>
      <c r="C116" s="10">
        <v>673647</v>
      </c>
      <c r="D116" s="11"/>
    </row>
    <row r="117" spans="1:4" ht="12.75">
      <c r="A117" s="7"/>
      <c r="B117" s="20" t="s">
        <v>79</v>
      </c>
      <c r="C117" s="9">
        <f>SUM(C115:C116)</f>
        <v>156904196</v>
      </c>
      <c r="D117" s="11"/>
    </row>
    <row r="118" spans="1:3" ht="12.75">
      <c r="A118" s="7"/>
      <c r="B118" s="4"/>
      <c r="C118" s="10"/>
    </row>
    <row r="119" spans="1:3" ht="12.75">
      <c r="A119" s="7"/>
      <c r="B119" s="20" t="s">
        <v>80</v>
      </c>
      <c r="C119" s="9"/>
    </row>
    <row r="120" spans="1:3" ht="12.75">
      <c r="A120" s="7"/>
      <c r="B120" s="20"/>
      <c r="C120" s="9"/>
    </row>
    <row r="121" spans="1:3" ht="12.75">
      <c r="A121" s="7"/>
      <c r="B121" s="21" t="s">
        <v>81</v>
      </c>
      <c r="C121" s="9">
        <f>SUM(C122:C130)</f>
        <v>116059666</v>
      </c>
    </row>
    <row r="122" spans="1:3" ht="12.75">
      <c r="A122" s="7"/>
      <c r="B122" s="4" t="s">
        <v>82</v>
      </c>
      <c r="C122" s="10">
        <v>472849560</v>
      </c>
    </row>
    <row r="123" spans="1:3" ht="12.75">
      <c r="A123" s="7"/>
      <c r="B123" s="4" t="s">
        <v>83</v>
      </c>
      <c r="C123" s="10">
        <v>3080640</v>
      </c>
    </row>
    <row r="124" spans="1:3" ht="12.75">
      <c r="A124" s="7"/>
      <c r="B124" s="4" t="s">
        <v>84</v>
      </c>
      <c r="C124" s="10">
        <v>113835078</v>
      </c>
    </row>
    <row r="125" spans="1:3" ht="12.75">
      <c r="A125" s="7"/>
      <c r="B125" s="4" t="s">
        <v>85</v>
      </c>
      <c r="C125" s="10">
        <v>11705953</v>
      </c>
    </row>
    <row r="126" spans="1:3" ht="12.75">
      <c r="A126" s="7"/>
      <c r="B126" s="4" t="s">
        <v>86</v>
      </c>
      <c r="C126" s="10">
        <v>-454101815</v>
      </c>
    </row>
    <row r="127" spans="1:3" ht="12.75">
      <c r="A127" s="7"/>
      <c r="B127" s="17" t="s">
        <v>87</v>
      </c>
      <c r="C127" s="10">
        <v>-14831009</v>
      </c>
    </row>
    <row r="128" spans="1:3" ht="12.75">
      <c r="A128" s="7"/>
      <c r="B128" s="4" t="s">
        <v>88</v>
      </c>
      <c r="C128" s="10">
        <v>-9476676</v>
      </c>
    </row>
    <row r="129" spans="1:3" ht="12.75">
      <c r="A129" s="7"/>
      <c r="B129" s="4" t="s">
        <v>89</v>
      </c>
      <c r="C129" s="10">
        <v>-4113424</v>
      </c>
    </row>
    <row r="130" spans="1:3" ht="12.75">
      <c r="A130" s="7"/>
      <c r="B130" s="4" t="s">
        <v>90</v>
      </c>
      <c r="C130" s="10">
        <v>-2888641</v>
      </c>
    </row>
    <row r="131" spans="1:4" ht="12.75">
      <c r="A131" s="7"/>
      <c r="B131" s="19" t="s">
        <v>106</v>
      </c>
      <c r="C131" s="9">
        <f>SUM(C132:C146)</f>
        <v>-58513040</v>
      </c>
      <c r="D131" s="11"/>
    </row>
    <row r="132" spans="1:3" ht="12.75">
      <c r="A132" s="7"/>
      <c r="B132" s="4" t="s">
        <v>91</v>
      </c>
      <c r="C132" s="10">
        <v>0</v>
      </c>
    </row>
    <row r="133" spans="1:3" ht="12.75">
      <c r="A133" s="7"/>
      <c r="B133" s="18" t="s">
        <v>92</v>
      </c>
      <c r="C133" s="10">
        <v>158463640</v>
      </c>
    </row>
    <row r="134" spans="1:3" ht="12.75">
      <c r="A134" s="7"/>
      <c r="B134" s="4" t="s">
        <v>93</v>
      </c>
      <c r="C134" s="10">
        <v>0</v>
      </c>
    </row>
    <row r="135" spans="1:3" ht="12.75">
      <c r="A135" s="7"/>
      <c r="B135" s="17" t="s">
        <v>94</v>
      </c>
      <c r="C135" s="10">
        <v>0</v>
      </c>
    </row>
    <row r="136" spans="1:3" ht="12.75">
      <c r="A136" s="7"/>
      <c r="B136" s="18" t="s">
        <v>102</v>
      </c>
      <c r="C136" s="10">
        <v>607183</v>
      </c>
    </row>
    <row r="137" spans="1:3" ht="12.75">
      <c r="A137" s="7"/>
      <c r="B137" s="18" t="s">
        <v>95</v>
      </c>
      <c r="C137" s="10">
        <v>0</v>
      </c>
    </row>
    <row r="138" spans="1:3" ht="12.75">
      <c r="A138" s="7"/>
      <c r="B138" s="17" t="s">
        <v>96</v>
      </c>
      <c r="C138" s="10">
        <v>-85778912</v>
      </c>
    </row>
    <row r="139" spans="1:3" ht="12.75">
      <c r="A139" s="7"/>
      <c r="B139" s="4" t="s">
        <v>97</v>
      </c>
      <c r="C139" s="10">
        <v>0</v>
      </c>
    </row>
    <row r="140" spans="1:3" ht="12.75">
      <c r="A140" s="7"/>
      <c r="B140" s="18" t="s">
        <v>98</v>
      </c>
      <c r="C140" s="10">
        <v>-108049010</v>
      </c>
    </row>
    <row r="141" spans="1:3" ht="12.75">
      <c r="A141" s="7"/>
      <c r="B141" s="4" t="s">
        <v>99</v>
      </c>
      <c r="C141" s="10">
        <v>-23461430</v>
      </c>
    </row>
    <row r="142" spans="1:3" ht="12.75">
      <c r="A142" s="7"/>
      <c r="B142" s="17" t="s">
        <v>101</v>
      </c>
      <c r="C142" s="10">
        <v>0</v>
      </c>
    </row>
    <row r="143" spans="1:3" ht="12.75">
      <c r="A143" s="7"/>
      <c r="B143" s="17" t="s">
        <v>100</v>
      </c>
      <c r="C143" s="10">
        <v>0</v>
      </c>
    </row>
    <row r="144" spans="1:3" ht="12.75">
      <c r="A144" s="7"/>
      <c r="B144" s="17" t="s">
        <v>104</v>
      </c>
      <c r="C144" s="10">
        <v>0</v>
      </c>
    </row>
    <row r="145" spans="1:3" ht="12.75">
      <c r="A145" s="7"/>
      <c r="B145" s="17" t="s">
        <v>103</v>
      </c>
      <c r="C145" s="10">
        <v>0</v>
      </c>
    </row>
    <row r="146" spans="1:3" ht="12.75">
      <c r="A146" s="7"/>
      <c r="B146" s="4" t="s">
        <v>105</v>
      </c>
      <c r="C146" s="10">
        <v>-294511</v>
      </c>
    </row>
    <row r="147" spans="1:4" ht="12.75">
      <c r="A147" s="7"/>
      <c r="B147" s="19" t="s">
        <v>107</v>
      </c>
      <c r="C147" s="9">
        <f>SUM(C148:C160)</f>
        <v>3727721</v>
      </c>
      <c r="D147" s="11"/>
    </row>
    <row r="148" spans="1:3" ht="12.75">
      <c r="A148" s="7"/>
      <c r="B148" s="17" t="s">
        <v>108</v>
      </c>
      <c r="C148" s="10">
        <v>64201</v>
      </c>
    </row>
    <row r="149" spans="1:3" ht="12.75">
      <c r="A149" s="7"/>
      <c r="B149" s="4" t="s">
        <v>109</v>
      </c>
      <c r="C149" s="10">
        <v>2312751</v>
      </c>
    </row>
    <row r="150" spans="1:3" ht="12.75">
      <c r="A150" s="7"/>
      <c r="B150" s="4" t="s">
        <v>110</v>
      </c>
      <c r="C150" s="10">
        <v>0</v>
      </c>
    </row>
    <row r="151" spans="1:3" ht="12.75">
      <c r="A151" s="7"/>
      <c r="B151" s="17" t="s">
        <v>112</v>
      </c>
      <c r="C151" s="10">
        <v>0</v>
      </c>
    </row>
    <row r="152" spans="1:3" ht="12.75">
      <c r="A152" s="7"/>
      <c r="B152" s="4" t="s">
        <v>111</v>
      </c>
      <c r="C152" s="10">
        <v>0</v>
      </c>
    </row>
    <row r="153" spans="1:3" ht="12.75">
      <c r="A153" s="7"/>
      <c r="B153" s="4" t="s">
        <v>113</v>
      </c>
      <c r="C153" s="10">
        <v>231592750</v>
      </c>
    </row>
    <row r="154" spans="1:3" ht="12.75">
      <c r="A154" s="7"/>
      <c r="B154" s="4" t="s">
        <v>114</v>
      </c>
      <c r="C154" s="10">
        <v>-30897884</v>
      </c>
    </row>
    <row r="155" spans="1:3" ht="12.75">
      <c r="A155" s="7"/>
      <c r="B155" s="4" t="s">
        <v>115</v>
      </c>
      <c r="C155" s="10">
        <v>-477685</v>
      </c>
    </row>
    <row r="156" spans="1:3" ht="12.75">
      <c r="A156" s="7"/>
      <c r="B156" s="17" t="s">
        <v>116</v>
      </c>
      <c r="C156" s="10">
        <v>-117310972</v>
      </c>
    </row>
    <row r="157" spans="1:3" ht="12.75">
      <c r="A157" s="7"/>
      <c r="B157" s="17" t="s">
        <v>117</v>
      </c>
      <c r="C157" s="10">
        <v>-81373602</v>
      </c>
    </row>
    <row r="158" spans="1:3" ht="12.75">
      <c r="A158" s="7"/>
      <c r="B158" s="18" t="s">
        <v>118</v>
      </c>
      <c r="C158" s="10">
        <v>0</v>
      </c>
    </row>
    <row r="159" spans="1:3" ht="12.75">
      <c r="A159" s="7"/>
      <c r="B159" s="18" t="s">
        <v>119</v>
      </c>
      <c r="C159" s="10">
        <v>0</v>
      </c>
    </row>
    <row r="160" spans="1:3" ht="12.75">
      <c r="A160" s="7"/>
      <c r="B160" s="4" t="s">
        <v>120</v>
      </c>
      <c r="C160" s="10">
        <v>-181838</v>
      </c>
    </row>
    <row r="161" spans="1:4" ht="12.75">
      <c r="A161" s="7"/>
      <c r="B161" s="21" t="s">
        <v>121</v>
      </c>
      <c r="C161" s="9">
        <f>+C121+C131+C147</f>
        <v>61274347</v>
      </c>
      <c r="D161" s="11"/>
    </row>
    <row r="162" spans="1:4" ht="12.75">
      <c r="A162" s="7"/>
      <c r="B162" s="18" t="s">
        <v>122</v>
      </c>
      <c r="C162" s="10">
        <v>1656948</v>
      </c>
      <c r="D162" s="11"/>
    </row>
    <row r="163" spans="1:4" ht="12.75">
      <c r="A163" s="7"/>
      <c r="B163" s="17" t="s">
        <v>123</v>
      </c>
      <c r="C163" s="9">
        <f>SUM(C161:C162)</f>
        <v>62931295</v>
      </c>
      <c r="D163" s="11"/>
    </row>
    <row r="164" spans="1:4" ht="12.75">
      <c r="A164" s="7"/>
      <c r="B164" s="17" t="s">
        <v>124</v>
      </c>
      <c r="C164" s="10">
        <v>31076008</v>
      </c>
      <c r="D164" s="11"/>
    </row>
    <row r="165" spans="1:4" ht="12.75">
      <c r="A165" s="7"/>
      <c r="B165" s="19" t="s">
        <v>125</v>
      </c>
      <c r="C165" s="9">
        <f>SUM(C163:C164)</f>
        <v>94007303</v>
      </c>
      <c r="D165" s="11"/>
    </row>
    <row r="166" spans="1:4" ht="12.75">
      <c r="A166" s="7"/>
      <c r="B166" s="17"/>
      <c r="C166" s="10"/>
      <c r="D166" s="11"/>
    </row>
    <row r="167" spans="1:5" ht="12.75">
      <c r="A167" s="7"/>
      <c r="B167" s="21" t="s">
        <v>126</v>
      </c>
      <c r="C167" s="9">
        <f>+C117</f>
        <v>156904196</v>
      </c>
      <c r="E167" s="11"/>
    </row>
    <row r="168" spans="1:5" ht="12.75">
      <c r="A168" s="7"/>
      <c r="B168" s="21" t="s">
        <v>127</v>
      </c>
      <c r="C168" s="9">
        <f>SUM(C169:C172)</f>
        <v>78864</v>
      </c>
      <c r="E168" s="11"/>
    </row>
    <row r="169" spans="1:3" ht="12.75">
      <c r="A169" s="7"/>
      <c r="B169" s="18" t="s">
        <v>128</v>
      </c>
      <c r="C169" s="10">
        <v>-283930</v>
      </c>
    </row>
    <row r="170" spans="1:3" ht="12.75">
      <c r="A170" s="7"/>
      <c r="B170" s="18" t="s">
        <v>129</v>
      </c>
      <c r="C170" s="10">
        <v>-21473</v>
      </c>
    </row>
    <row r="171" spans="1:3" ht="12.75">
      <c r="A171" s="7"/>
      <c r="B171" s="18" t="s">
        <v>130</v>
      </c>
      <c r="C171" s="10">
        <v>376091</v>
      </c>
    </row>
    <row r="172" spans="1:3" ht="12.75">
      <c r="A172" s="7"/>
      <c r="B172" s="17" t="s">
        <v>131</v>
      </c>
      <c r="C172" s="10">
        <v>8176</v>
      </c>
    </row>
    <row r="173" spans="1:5" ht="12.75">
      <c r="A173" s="7"/>
      <c r="B173" s="21" t="s">
        <v>132</v>
      </c>
      <c r="C173" s="9">
        <f>SUM(C174:C184)</f>
        <v>-131632239</v>
      </c>
      <c r="E173" s="11"/>
    </row>
    <row r="174" spans="1:3" ht="12.75">
      <c r="A174" s="7"/>
      <c r="B174" s="17" t="s">
        <v>133</v>
      </c>
      <c r="C174" s="10">
        <v>17664682</v>
      </c>
    </row>
    <row r="175" spans="1:3" ht="12.75">
      <c r="A175" s="7"/>
      <c r="B175" s="17" t="s">
        <v>134</v>
      </c>
      <c r="C175" s="10">
        <v>245346</v>
      </c>
    </row>
    <row r="176" spans="1:3" ht="12.75">
      <c r="A176" s="7"/>
      <c r="B176" s="4" t="s">
        <v>135</v>
      </c>
      <c r="C176" s="10">
        <v>3878950</v>
      </c>
    </row>
    <row r="177" spans="1:3" ht="12.75">
      <c r="A177" s="7"/>
      <c r="B177" s="4" t="s">
        <v>67</v>
      </c>
      <c r="C177" s="10">
        <v>-65555973</v>
      </c>
    </row>
    <row r="178" spans="1:3" ht="12.75">
      <c r="A178" s="7"/>
      <c r="B178" s="17" t="s">
        <v>136</v>
      </c>
      <c r="C178" s="10">
        <v>304365</v>
      </c>
    </row>
    <row r="179" spans="1:3" ht="12.75">
      <c r="A179" s="7"/>
      <c r="B179" s="17" t="s">
        <v>137</v>
      </c>
      <c r="C179" s="10">
        <v>23309063</v>
      </c>
    </row>
    <row r="180" spans="1:3" ht="12.75">
      <c r="A180" s="7"/>
      <c r="B180" s="17" t="s">
        <v>138</v>
      </c>
      <c r="C180" s="10">
        <v>-673647</v>
      </c>
    </row>
    <row r="181" spans="1:3" ht="12.75">
      <c r="A181" s="7"/>
      <c r="B181" s="4" t="s">
        <v>139</v>
      </c>
      <c r="C181" s="10">
        <v>3884714</v>
      </c>
    </row>
    <row r="182" spans="1:3" ht="12.75">
      <c r="A182" s="7"/>
      <c r="B182" s="17" t="s">
        <v>140</v>
      </c>
      <c r="C182" s="10">
        <v>693061</v>
      </c>
    </row>
    <row r="183" spans="1:3" ht="12.75">
      <c r="A183" s="7"/>
      <c r="B183" s="4" t="s">
        <v>141</v>
      </c>
      <c r="C183" s="10">
        <v>-133061559</v>
      </c>
    </row>
    <row r="184" spans="1:3" ht="12.75">
      <c r="A184" s="7"/>
      <c r="B184" s="17" t="s">
        <v>142</v>
      </c>
      <c r="C184" s="10">
        <v>17678759</v>
      </c>
    </row>
    <row r="185" spans="1:5" ht="12.75">
      <c r="A185" s="7"/>
      <c r="B185" s="20" t="s">
        <v>143</v>
      </c>
      <c r="C185" s="9">
        <f>SUM(C186:C188)</f>
        <v>35806442</v>
      </c>
      <c r="E185" s="11"/>
    </row>
    <row r="186" spans="1:3" ht="12.75">
      <c r="A186" s="7"/>
      <c r="B186" s="4" t="s">
        <v>144</v>
      </c>
      <c r="C186" s="10">
        <v>-44882595</v>
      </c>
    </row>
    <row r="187" spans="1:3" ht="12.75">
      <c r="A187" s="7"/>
      <c r="B187" s="4" t="s">
        <v>145</v>
      </c>
      <c r="C187" s="10">
        <v>-20019180</v>
      </c>
    </row>
    <row r="188" spans="1:3" ht="12.75">
      <c r="A188" s="7"/>
      <c r="B188" s="4" t="s">
        <v>146</v>
      </c>
      <c r="C188" s="10">
        <v>100708217</v>
      </c>
    </row>
    <row r="189" spans="1:5" ht="12.75">
      <c r="A189" s="7"/>
      <c r="B189" s="19" t="s">
        <v>147</v>
      </c>
      <c r="C189" s="9">
        <f>SUM(C190:C194)</f>
        <v>38363887</v>
      </c>
      <c r="E189" s="11"/>
    </row>
    <row r="190" spans="1:3" ht="12.75">
      <c r="A190" s="7"/>
      <c r="B190" s="17" t="s">
        <v>148</v>
      </c>
      <c r="C190" s="10">
        <v>40782488</v>
      </c>
    </row>
    <row r="191" spans="1:3" ht="12.75">
      <c r="A191" s="7"/>
      <c r="B191" s="4" t="s">
        <v>149</v>
      </c>
      <c r="C191" s="10">
        <v>6259368</v>
      </c>
    </row>
    <row r="192" spans="1:3" ht="12.75">
      <c r="A192" s="7"/>
      <c r="B192" s="17" t="s">
        <v>150</v>
      </c>
      <c r="C192" s="10">
        <v>-2441898</v>
      </c>
    </row>
    <row r="193" spans="1:3" ht="12.75">
      <c r="A193" s="7"/>
      <c r="B193" s="18" t="s">
        <v>151</v>
      </c>
      <c r="C193" s="10">
        <v>-3955651</v>
      </c>
    </row>
    <row r="194" spans="1:3" ht="12.75">
      <c r="A194" s="7"/>
      <c r="B194" s="4" t="s">
        <v>152</v>
      </c>
      <c r="C194" s="10">
        <v>-2280420</v>
      </c>
    </row>
    <row r="195" spans="1:5" ht="12.75">
      <c r="A195" s="7"/>
      <c r="B195" s="21" t="s">
        <v>153</v>
      </c>
      <c r="C195" s="9">
        <v>16538516</v>
      </c>
      <c r="E195" s="11"/>
    </row>
    <row r="196" spans="1:5" ht="12.75">
      <c r="A196" s="7"/>
      <c r="B196" s="21" t="s">
        <v>81</v>
      </c>
      <c r="C196" s="9">
        <f>+C167+C168+C173+C185+C189+C195</f>
        <v>116059666</v>
      </c>
      <c r="D196" s="11"/>
      <c r="E196" s="11"/>
    </row>
    <row r="197" spans="1:5" ht="12.75">
      <c r="A197" s="7"/>
      <c r="B197" s="19"/>
      <c r="C197" s="9"/>
      <c r="D197" s="11"/>
      <c r="E197" s="11"/>
    </row>
    <row r="198" spans="1:5" ht="12.75">
      <c r="A198" s="7"/>
      <c r="B198" s="19"/>
      <c r="C198" s="9"/>
      <c r="D198" s="11"/>
      <c r="E198" s="11"/>
    </row>
    <row r="199" spans="2:3" ht="12.75">
      <c r="B199" s="4"/>
      <c r="C199" s="4"/>
    </row>
    <row r="200" spans="2:5" ht="12.75">
      <c r="B200"/>
      <c r="C200" s="4"/>
      <c r="D200"/>
      <c r="E200"/>
    </row>
    <row r="201" spans="2:5" ht="12.75">
      <c r="B201"/>
      <c r="C201" s="4"/>
      <c r="D201"/>
      <c r="E201"/>
    </row>
    <row r="202" spans="2:5" ht="12.75">
      <c r="B202"/>
      <c r="C202" s="24"/>
      <c r="D202"/>
      <c r="E202"/>
    </row>
    <row r="203" spans="2:5" ht="12.75">
      <c r="B203"/>
      <c r="C203" s="4"/>
      <c r="D203"/>
      <c r="E203"/>
    </row>
    <row r="204" spans="2:5" ht="12.75">
      <c r="B204"/>
      <c r="C204" s="25"/>
      <c r="D204"/>
      <c r="E204"/>
    </row>
    <row r="205" spans="2:5" ht="12.75">
      <c r="B205"/>
      <c r="C205" s="4"/>
      <c r="D205"/>
      <c r="E205"/>
    </row>
    <row r="206" spans="2:5" ht="12.75">
      <c r="B206"/>
      <c r="C206" s="4"/>
      <c r="D206"/>
      <c r="E206"/>
    </row>
    <row r="207" spans="2:5" ht="12.75">
      <c r="B207"/>
      <c r="C207" s="4"/>
      <c r="D207"/>
      <c r="E207"/>
    </row>
    <row r="208" spans="2:5" ht="12.75">
      <c r="B208"/>
      <c r="C208" s="4"/>
      <c r="D208"/>
      <c r="E208"/>
    </row>
    <row r="209" spans="2:5" ht="12.75">
      <c r="B209"/>
      <c r="C209" s="4"/>
      <c r="D209"/>
      <c r="E209"/>
    </row>
    <row r="210" spans="2:5" ht="12.75">
      <c r="B210"/>
      <c r="C210" s="4"/>
      <c r="D210"/>
      <c r="E210"/>
    </row>
    <row r="211" spans="2:5" ht="12.75">
      <c r="B211"/>
      <c r="C211"/>
      <c r="D211"/>
      <c r="E211"/>
    </row>
    <row r="212" spans="2:5" ht="12.75">
      <c r="B212"/>
      <c r="C212"/>
      <c r="D212"/>
      <c r="E212"/>
    </row>
    <row r="213" spans="2:5" ht="12.75">
      <c r="B213"/>
      <c r="C213"/>
      <c r="D213"/>
      <c r="E213"/>
    </row>
    <row r="214" spans="2:5" ht="12.75">
      <c r="B214"/>
      <c r="C214"/>
      <c r="D214"/>
      <c r="E214"/>
    </row>
    <row r="215" spans="2:5" ht="12.75">
      <c r="B215"/>
      <c r="C215"/>
      <c r="D215"/>
      <c r="E215"/>
    </row>
    <row r="216" spans="2:5" ht="12.75">
      <c r="B216"/>
      <c r="C216"/>
      <c r="D216"/>
      <c r="E216"/>
    </row>
    <row r="217" spans="2:5" ht="12.75">
      <c r="B217"/>
      <c r="C217"/>
      <c r="D217"/>
      <c r="E217"/>
    </row>
    <row r="218" spans="2:5" ht="12.75">
      <c r="B218"/>
      <c r="C218"/>
      <c r="D218"/>
      <c r="E218"/>
    </row>
    <row r="219" spans="2:5" ht="12.75">
      <c r="B219"/>
      <c r="C219"/>
      <c r="D219"/>
      <c r="E219"/>
    </row>
    <row r="220" spans="2:5" ht="12.75">
      <c r="B220"/>
      <c r="C220"/>
      <c r="D220"/>
      <c r="E220"/>
    </row>
    <row r="221" spans="2:5" ht="12.75">
      <c r="B221"/>
      <c r="C221"/>
      <c r="D221"/>
      <c r="E221"/>
    </row>
    <row r="222" spans="2:5" ht="12.75">
      <c r="B222"/>
      <c r="C222"/>
      <c r="D222"/>
      <c r="E222"/>
    </row>
    <row r="223" spans="2:5" ht="12.75">
      <c r="B223"/>
      <c r="C223"/>
      <c r="D223"/>
      <c r="E223"/>
    </row>
    <row r="224" spans="2:5" ht="12.75">
      <c r="B224"/>
      <c r="C224"/>
      <c r="D224"/>
      <c r="E224"/>
    </row>
    <row r="225" spans="2:5" ht="12.75">
      <c r="B225"/>
      <c r="C225"/>
      <c r="D225"/>
      <c r="E225"/>
    </row>
    <row r="226" spans="2:5" ht="12.75">
      <c r="B226"/>
      <c r="C226"/>
      <c r="D226"/>
      <c r="E226"/>
    </row>
    <row r="227" spans="2:5" ht="12.75">
      <c r="B227"/>
      <c r="C227"/>
      <c r="D227"/>
      <c r="E227"/>
    </row>
    <row r="228" spans="2:5" ht="12.75">
      <c r="B228"/>
      <c r="C228"/>
      <c r="D228"/>
      <c r="E228"/>
    </row>
    <row r="229" spans="2:5" ht="12.75">
      <c r="B229"/>
      <c r="C229"/>
      <c r="D229"/>
      <c r="E229"/>
    </row>
    <row r="230" spans="2:5" ht="12.75">
      <c r="B230"/>
      <c r="C230"/>
      <c r="D230"/>
      <c r="E230"/>
    </row>
    <row r="231" spans="2:5" ht="12.75">
      <c r="B231"/>
      <c r="C231"/>
      <c r="D231"/>
      <c r="E231"/>
    </row>
    <row r="232" spans="2:5" ht="12.75">
      <c r="B232"/>
      <c r="C232"/>
      <c r="D232"/>
      <c r="E232"/>
    </row>
    <row r="233" spans="2:5" ht="12.75">
      <c r="B233"/>
      <c r="C233"/>
      <c r="D233"/>
      <c r="E233"/>
    </row>
    <row r="234" spans="2:5" ht="12.75">
      <c r="B234"/>
      <c r="C234"/>
      <c r="D234"/>
      <c r="E234"/>
    </row>
    <row r="235" spans="2:5" ht="12.75">
      <c r="B235"/>
      <c r="C235"/>
      <c r="D235"/>
      <c r="E235"/>
    </row>
    <row r="236" spans="2:5" ht="12.75">
      <c r="B236"/>
      <c r="C236"/>
      <c r="D236"/>
      <c r="E236"/>
    </row>
    <row r="237" spans="2:5" ht="12.75">
      <c r="B237"/>
      <c r="C237"/>
      <c r="D237"/>
      <c r="E237"/>
    </row>
    <row r="238" spans="2:5" ht="12.75">
      <c r="B238"/>
      <c r="C238"/>
      <c r="D238"/>
      <c r="E238"/>
    </row>
    <row r="239" spans="2:5" ht="12.75">
      <c r="B239"/>
      <c r="C239"/>
      <c r="D239"/>
      <c r="E239"/>
    </row>
    <row r="240" spans="2:5" ht="12.75">
      <c r="B240"/>
      <c r="C240"/>
      <c r="D240"/>
      <c r="E240"/>
    </row>
    <row r="241" spans="2:5" ht="12.75">
      <c r="B241"/>
      <c r="C241"/>
      <c r="D241"/>
      <c r="E241"/>
    </row>
    <row r="242" spans="2:5" ht="12.75">
      <c r="B242"/>
      <c r="C242"/>
      <c r="D242"/>
      <c r="E242"/>
    </row>
    <row r="243" spans="2:5" ht="12.75">
      <c r="B243"/>
      <c r="C243"/>
      <c r="D243"/>
      <c r="E243"/>
    </row>
    <row r="244" spans="2:5" ht="12.75">
      <c r="B244"/>
      <c r="C244"/>
      <c r="D244"/>
      <c r="E24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14"/>
    </row>
    <row r="250" ht="12.75">
      <c r="C250" s="4"/>
    </row>
    <row r="251" ht="12.75">
      <c r="C251" s="10"/>
    </row>
    <row r="252" ht="12.75">
      <c r="C252" s="10"/>
    </row>
    <row r="253" ht="12.75">
      <c r="C253" s="10"/>
    </row>
    <row r="254" ht="12.75">
      <c r="C254" s="10"/>
    </row>
    <row r="255" ht="12.75">
      <c r="C255" s="10"/>
    </row>
    <row r="256" ht="12.75">
      <c r="C256" s="10"/>
    </row>
    <row r="257" ht="12.75">
      <c r="C257" s="10"/>
    </row>
    <row r="258" ht="12.75">
      <c r="C258" s="10"/>
    </row>
    <row r="259" ht="12.75">
      <c r="C259" s="10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spans="3:5" ht="12.75">
      <c r="C266" s="14"/>
      <c r="E266" s="15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10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16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</sheetData>
  <printOptions/>
  <pageMargins left="0.75" right="0.75" top="1" bottom="1" header="0" footer="0"/>
  <pageSetup fitToHeight="3" fitToWidth="3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VTR HIPERCABLE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Marchant P.</dc:creator>
  <cp:keywords/>
  <dc:description/>
  <cp:lastModifiedBy>jescobar</cp:lastModifiedBy>
  <cp:lastPrinted>2002-04-01T16:27:32Z</cp:lastPrinted>
  <dcterms:created xsi:type="dcterms:W3CDTF">2001-05-22T21:32:47Z</dcterms:created>
  <dcterms:modified xsi:type="dcterms:W3CDTF">2008-08-07T16:54:40Z</dcterms:modified>
  <cp:category/>
  <cp:version/>
  <cp:contentType/>
  <cp:contentStatus/>
</cp:coreProperties>
</file>