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<sst xmlns="http://schemas.openxmlformats.org/spreadsheetml/2006/main" count="226" uniqueCount="206">
  <si>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</si>
  <si>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</si>
  <si>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</si>
  <si>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</si>
  <si>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</si>
  <si>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</si>
  <si>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</si>
  <si>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</si>
  <si>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</si>
  <si>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</si>
  <si>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</si>
  <si>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</si>
  <si>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</si>
  <si>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</si>
  <si>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</si>
  <si>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</si>
  <si>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</si>
  <si>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</si>
  <si>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</si>
  <si>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</si>
  <si>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</si>
  <si>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</si>
  <si>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</si>
  <si>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</si>
  <si>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</si>
  <si>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</si>
  <si>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</si>
  <si>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</si>
  <si>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</si>
  <si>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</si>
  <si>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</si>
  <si>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</si>
  <si>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</si>
  <si>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</si>
  <si>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</si>
  <si>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</si>
  <si>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</si>
  <si>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</si>
  <si>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</si>
  <si>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</si>
  <si>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</si>
  <si>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</si>
  <si>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</si>
  <si>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</si>
  <si>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</si>
  <si>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</si>
  <si>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</si>
  <si>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</si>
  <si>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</si>
  <si>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</si>
  <si>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</si>
  <si>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</si>
  <si>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</si>
  <si>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</si>
  <si>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</si>
  <si>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</si>
  <si>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</si>
  <si>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</si>
  <si>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</si>
  <si>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</si>
  <si>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</si>
  <si>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</si>
  <si>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</si>
  <si>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</si>
  <si>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</si>
  <si>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</si>
  <si>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</si>
  <si>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</si>
  <si>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</si>
  <si>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</si>
  <si>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</si>
  <si>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</si>
  <si>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</si>
  <si>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</si>
  <si>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</si>
  <si>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</si>
  <si>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</si>
  <si>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</si>
  <si>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</si>
  <si>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</si>
  <si>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</si>
  <si>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</si>
  <si>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</si>
  <si>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</si>
  <si>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</si>
  <si>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</si>
  <si>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</si>
  <si>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</si>
  <si>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</si>
  <si>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ANTECEDENTES DE LA SOCIEDAD</t>
  </si>
  <si>
    <t>Mes/Año Antecedentes Caratula</t>
  </si>
  <si>
    <t>CIIU</t>
  </si>
  <si>
    <t>RUT Sociedad</t>
  </si>
  <si>
    <t xml:space="preserve"> 91.705.000-7</t>
  </si>
  <si>
    <t>Razón Social</t>
  </si>
  <si>
    <t>QUINENCO S.A. Y FILIALES</t>
  </si>
  <si>
    <t>Nombre Fantasia</t>
  </si>
  <si>
    <t>Dirección</t>
  </si>
  <si>
    <t>ENRIQUE FOSTER SUR N°20 PISO 14</t>
  </si>
  <si>
    <t>Ciudad</t>
  </si>
  <si>
    <t>SANTIAGO</t>
  </si>
  <si>
    <t>Casilla</t>
  </si>
  <si>
    <t>Fax</t>
  </si>
  <si>
    <t>Representante</t>
  </si>
  <si>
    <t>PEREZ MACKENNA FRANCISCO</t>
  </si>
  <si>
    <t>Gerente General</t>
  </si>
  <si>
    <t>Presidente</t>
  </si>
  <si>
    <t>LUKSIC CRAIG GUILLERMO</t>
  </si>
  <si>
    <t>Director</t>
  </si>
  <si>
    <t>LUKSIC CRAIG ANDRONICO</t>
  </si>
  <si>
    <t>ERRAZURIZ HOCHSCHILD JOAQUIN</t>
  </si>
  <si>
    <t>LUKSIC FONTBONA JEAN PAUL</t>
  </si>
  <si>
    <t>FONTAINE TALAVERA JUAN ANDRES</t>
  </si>
  <si>
    <t>BUCHI BUC HERNAN</t>
  </si>
  <si>
    <t>MENENDEZ DUQUE GONZALO</t>
  </si>
  <si>
    <t>RADIC PIRAINO VLADIMIR</t>
  </si>
  <si>
    <t>ADEANE PHILIP</t>
  </si>
  <si>
    <t>Domicilio Departamento de Acciones</t>
  </si>
  <si>
    <t>Ciudad Departamento de Acciones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</si>
  <si>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</si>
  <si>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</si>
  <si>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</si>
  <si>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</si>
  <si>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Teléfono</t>
  </si>
  <si>
    <t>Teléfono Departamento de Acciones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</si>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</sst>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158</v>
      </c>
      <c r="C2" s="11" t="s">
        <v>0</v>
      </c>
    </row>
    <row r="4" spans="2:3" ht="12.75">
      <c r="B4" s="1" t="s">
        <v>1</v>
      </c>
      <c r="C4" s="2">
        <v>37164</v>
      </c>
    </row>
    <row r="6" spans="2:3" ht="12.75">
      <c r="B6" s="1" t="s">
        <v>2</v>
      </c>
      <c r="C6" s="3">
        <v>36892</v>
      </c>
    </row>
    <row r="8" ht="12.75">
      <c r="C8" s="10"/>
    </row>
    <row r="9" ht="12.75">
      <c r="C9" s="10"/>
    </row>
    <row r="10" spans="2:3" ht="12.75">
      <c r="B10" s="15" t="s">
        <v>204</v>
      </c>
      <c r="C10" s="10"/>
    </row>
    <row r="11" ht="12.75">
      <c r="C11" s="10"/>
    </row>
    <row r="12" spans="2:3" ht="12.75">
      <c r="B12" s="13" t="s">
        <v>203</v>
      </c>
      <c r="C12" s="21" t="s">
        <v>202</v>
      </c>
    </row>
    <row r="13" ht="12.75">
      <c r="B13" s="4"/>
    </row>
    <row r="14" spans="1:3" ht="12.75">
      <c r="A14" s="5"/>
      <c r="B14" s="15" t="s">
        <v>14</v>
      </c>
      <c r="C14" s="20">
        <f>SUM(C15:C28)</f>
        <v>312250139</v>
      </c>
    </row>
    <row r="15" spans="1:3" ht="12.75">
      <c r="A15" s="5"/>
      <c r="B15" s="1" t="s">
        <v>3</v>
      </c>
      <c r="C15" s="7">
        <v>7091147</v>
      </c>
    </row>
    <row r="16" spans="1:3" ht="12.75">
      <c r="A16" s="5"/>
      <c r="B16" s="4" t="s">
        <v>125</v>
      </c>
      <c r="C16" s="7">
        <v>27989913</v>
      </c>
    </row>
    <row r="17" spans="1:3" ht="12.75">
      <c r="A17" s="5"/>
      <c r="B17" s="1" t="s">
        <v>4</v>
      </c>
      <c r="C17" s="7">
        <v>2783204</v>
      </c>
    </row>
    <row r="18" spans="1:3" ht="12.75">
      <c r="A18" s="5"/>
      <c r="B18" s="1" t="s">
        <v>5</v>
      </c>
      <c r="C18" s="7">
        <v>84005587</v>
      </c>
    </row>
    <row r="19" spans="1:3" ht="12.75">
      <c r="A19" s="5"/>
      <c r="B19" s="1" t="s">
        <v>6</v>
      </c>
      <c r="C19" s="7">
        <v>14142456</v>
      </c>
    </row>
    <row r="20" spans="1:3" ht="12.75">
      <c r="A20" s="5"/>
      <c r="B20" s="1" t="s">
        <v>7</v>
      </c>
      <c r="C20" s="7">
        <v>7499094</v>
      </c>
    </row>
    <row r="21" spans="1:3" ht="12.75">
      <c r="A21" s="5"/>
      <c r="B21" s="1" t="s">
        <v>8</v>
      </c>
      <c r="C21" s="7">
        <v>6238208</v>
      </c>
    </row>
    <row r="22" spans="1:3" ht="12.75">
      <c r="A22" s="5"/>
      <c r="B22" s="1" t="s">
        <v>9</v>
      </c>
      <c r="C22" s="7">
        <v>91126342</v>
      </c>
    </row>
    <row r="23" spans="1:3" ht="12.75">
      <c r="A23" s="5"/>
      <c r="B23" s="1" t="s">
        <v>10</v>
      </c>
      <c r="C23" s="7">
        <v>14251152</v>
      </c>
    </row>
    <row r="24" spans="1:3" ht="12.75">
      <c r="A24" s="5"/>
      <c r="B24" s="1" t="s">
        <v>11</v>
      </c>
      <c r="C24" s="7">
        <v>4501685</v>
      </c>
    </row>
    <row r="25" spans="1:3" ht="12.75">
      <c r="A25" s="5"/>
      <c r="B25" s="1" t="s">
        <v>12</v>
      </c>
      <c r="C25" s="7">
        <v>2376938</v>
      </c>
    </row>
    <row r="26" spans="1:3" ht="12.75">
      <c r="A26" s="5"/>
      <c r="B26" s="1" t="s">
        <v>13</v>
      </c>
      <c r="C26" s="7">
        <v>50244413</v>
      </c>
    </row>
    <row r="27" spans="1:3" ht="12.75">
      <c r="A27" s="5"/>
      <c r="B27" s="4" t="s">
        <v>159</v>
      </c>
      <c r="C27" s="7">
        <v>0</v>
      </c>
    </row>
    <row r="28" spans="1:3" ht="12.75">
      <c r="A28" s="5"/>
      <c r="B28" s="4" t="s">
        <v>160</v>
      </c>
      <c r="C28" s="7">
        <v>0</v>
      </c>
    </row>
    <row r="29" spans="1:5" ht="12.75">
      <c r="A29" s="5"/>
      <c r="B29" s="15" t="s">
        <v>20</v>
      </c>
      <c r="C29" s="20">
        <f>SUM(C30:C35)</f>
        <v>440311547</v>
      </c>
      <c r="D29" s="6"/>
      <c r="E29" s="6"/>
    </row>
    <row r="30" spans="1:3" ht="12.75">
      <c r="A30" s="5"/>
      <c r="B30" s="1" t="s">
        <v>15</v>
      </c>
      <c r="C30" s="7">
        <v>26419747</v>
      </c>
    </row>
    <row r="31" spans="1:3" ht="12.75">
      <c r="A31" s="5"/>
      <c r="B31" s="1" t="s">
        <v>16</v>
      </c>
      <c r="C31" s="7">
        <v>204876185</v>
      </c>
    </row>
    <row r="32" spans="1:3" ht="12.75">
      <c r="A32" s="5"/>
      <c r="B32" s="1" t="s">
        <v>17</v>
      </c>
      <c r="C32" s="7">
        <v>383175564</v>
      </c>
    </row>
    <row r="33" spans="1:3" ht="12.75">
      <c r="A33" s="5"/>
      <c r="B33" s="1" t="s">
        <v>18</v>
      </c>
      <c r="C33" s="7">
        <v>68168219</v>
      </c>
    </row>
    <row r="34" spans="1:3" ht="12.75">
      <c r="A34" s="5"/>
      <c r="B34" s="1" t="s">
        <v>19</v>
      </c>
      <c r="C34" s="7">
        <v>25247777</v>
      </c>
    </row>
    <row r="35" spans="1:3" ht="12.75">
      <c r="A35" s="5"/>
      <c r="B35" s="4" t="s">
        <v>126</v>
      </c>
      <c r="C35" s="7">
        <v>-267575945</v>
      </c>
    </row>
    <row r="36" spans="1:5" ht="12.75">
      <c r="A36" s="5"/>
      <c r="B36" s="15" t="s">
        <v>28</v>
      </c>
      <c r="C36" s="20">
        <f>SUM(C37:C47)</f>
        <v>880585546</v>
      </c>
      <c r="D36" s="6"/>
      <c r="E36" s="6"/>
    </row>
    <row r="37" spans="1:3" ht="12.75">
      <c r="A37" s="5"/>
      <c r="B37" s="1" t="s">
        <v>21</v>
      </c>
      <c r="C37" s="7">
        <v>471606618</v>
      </c>
    </row>
    <row r="38" spans="1:3" ht="12.75">
      <c r="A38" s="5"/>
      <c r="B38" s="1" t="s">
        <v>22</v>
      </c>
      <c r="C38" s="7">
        <v>754755</v>
      </c>
    </row>
    <row r="39" spans="1:3" ht="12.75">
      <c r="A39" s="5"/>
      <c r="B39" s="1" t="s">
        <v>23</v>
      </c>
      <c r="C39" s="7">
        <v>360202653</v>
      </c>
    </row>
    <row r="40" spans="1:3" ht="12.75">
      <c r="A40" s="5"/>
      <c r="B40" s="1" t="s">
        <v>24</v>
      </c>
      <c r="C40" s="7">
        <v>-8866271</v>
      </c>
    </row>
    <row r="41" spans="1:3" ht="12.75">
      <c r="A41" s="5"/>
      <c r="B41" s="1" t="s">
        <v>25</v>
      </c>
      <c r="C41" s="7">
        <v>22206748</v>
      </c>
    </row>
    <row r="42" spans="1:3" ht="12.75">
      <c r="A42" s="5"/>
      <c r="B42" s="1" t="s">
        <v>8</v>
      </c>
      <c r="C42" s="7">
        <v>38897</v>
      </c>
    </row>
    <row r="43" spans="1:3" ht="12.75">
      <c r="A43" s="5"/>
      <c r="B43" s="4" t="s">
        <v>176</v>
      </c>
      <c r="C43" s="7">
        <v>6718793</v>
      </c>
    </row>
    <row r="44" spans="1:3" ht="12.75">
      <c r="A44" s="5"/>
      <c r="B44" s="1" t="s">
        <v>26</v>
      </c>
      <c r="C44" s="7">
        <v>5860582</v>
      </c>
    </row>
    <row r="45" spans="1:3" ht="12.75">
      <c r="A45" s="5"/>
      <c r="B45" s="4" t="s">
        <v>127</v>
      </c>
      <c r="C45" s="7">
        <v>-2426820</v>
      </c>
    </row>
    <row r="46" spans="1:3" ht="12.75">
      <c r="A46" s="5"/>
      <c r="B46" s="1" t="s">
        <v>27</v>
      </c>
      <c r="C46" s="7">
        <v>24489591</v>
      </c>
    </row>
    <row r="47" spans="1:3" ht="12.75">
      <c r="A47" s="5"/>
      <c r="B47" s="4" t="s">
        <v>159</v>
      </c>
      <c r="C47" s="7">
        <v>0</v>
      </c>
    </row>
    <row r="48" spans="1:5" ht="12.75">
      <c r="A48" s="5"/>
      <c r="B48" s="15" t="s">
        <v>29</v>
      </c>
      <c r="C48" s="20">
        <f>+C14+C29+C36</f>
        <v>1633147232</v>
      </c>
      <c r="D48" s="6"/>
      <c r="E48" s="6"/>
    </row>
    <row r="49" spans="1:3" ht="12.75">
      <c r="A49" s="5"/>
      <c r="C49" s="7"/>
    </row>
    <row r="50" spans="1:3" ht="12.75">
      <c r="A50" s="5"/>
      <c r="B50" s="15" t="s">
        <v>30</v>
      </c>
      <c r="C50" s="7"/>
    </row>
    <row r="51" spans="1:3" ht="12.75">
      <c r="A51" s="5"/>
      <c r="C51" s="7"/>
    </row>
    <row r="52" spans="1:3" ht="12.75">
      <c r="A52" s="5"/>
      <c r="B52" s="15" t="s">
        <v>43</v>
      </c>
      <c r="C52" s="20">
        <f>SUM(C53:C68)</f>
        <v>327895739</v>
      </c>
    </row>
    <row r="53" spans="1:3" ht="12.75">
      <c r="A53" s="5"/>
      <c r="B53" s="1" t="s">
        <v>31</v>
      </c>
      <c r="C53" s="7">
        <v>169206627</v>
      </c>
    </row>
    <row r="54" spans="1:3" ht="12.75">
      <c r="A54" s="5"/>
      <c r="B54" s="4" t="s">
        <v>177</v>
      </c>
      <c r="C54" s="7">
        <v>62531692</v>
      </c>
    </row>
    <row r="55" spans="1:3" ht="12.75">
      <c r="A55" s="5"/>
      <c r="B55" s="4" t="s">
        <v>178</v>
      </c>
      <c r="C55" s="7">
        <v>0</v>
      </c>
    </row>
    <row r="56" spans="1:3" ht="12.75">
      <c r="A56" s="5"/>
      <c r="B56" s="4" t="s">
        <v>128</v>
      </c>
      <c r="C56" s="7">
        <v>7947491</v>
      </c>
    </row>
    <row r="57" spans="1:3" ht="12.75">
      <c r="A57" s="5"/>
      <c r="B57" s="1" t="s">
        <v>32</v>
      </c>
      <c r="C57" s="7">
        <v>2743949</v>
      </c>
    </row>
    <row r="58" spans="1:3" ht="12.75">
      <c r="A58" s="5"/>
      <c r="B58" s="1" t="s">
        <v>33</v>
      </c>
      <c r="C58" s="7">
        <v>801724</v>
      </c>
    </row>
    <row r="59" spans="1:3" ht="12.75">
      <c r="A59" s="5"/>
      <c r="B59" s="1" t="s">
        <v>34</v>
      </c>
      <c r="C59" s="7">
        <v>29970883</v>
      </c>
    </row>
    <row r="60" spans="1:3" ht="12.75">
      <c r="A60" s="5"/>
      <c r="B60" s="1" t="s">
        <v>35</v>
      </c>
      <c r="C60" s="7">
        <v>23359352</v>
      </c>
    </row>
    <row r="61" spans="1:3" ht="12.75">
      <c r="A61" s="5"/>
      <c r="B61" s="1" t="s">
        <v>36</v>
      </c>
      <c r="C61" s="7">
        <v>5577342</v>
      </c>
    </row>
    <row r="62" spans="1:3" ht="12.75">
      <c r="A62" s="5"/>
      <c r="B62" s="1" t="s">
        <v>37</v>
      </c>
      <c r="C62" s="7">
        <v>198477</v>
      </c>
    </row>
    <row r="63" spans="1:3" ht="12.75">
      <c r="A63" s="5"/>
      <c r="B63" s="1" t="s">
        <v>38</v>
      </c>
      <c r="C63" s="7">
        <v>21232482</v>
      </c>
    </row>
    <row r="64" spans="1:3" ht="12.75">
      <c r="A64" s="5"/>
      <c r="B64" s="1" t="s">
        <v>39</v>
      </c>
      <c r="C64" s="7">
        <v>3069807</v>
      </c>
    </row>
    <row r="65" spans="1:3" ht="12.75">
      <c r="A65" s="5"/>
      <c r="B65" s="1" t="s">
        <v>40</v>
      </c>
      <c r="C65" s="7">
        <v>427778</v>
      </c>
    </row>
    <row r="66" spans="1:3" ht="12.75">
      <c r="A66" s="5"/>
      <c r="B66" s="1" t="s">
        <v>41</v>
      </c>
      <c r="C66" s="7">
        <v>112345</v>
      </c>
    </row>
    <row r="67" spans="1:3" ht="12.75">
      <c r="A67" s="5"/>
      <c r="B67" s="1" t="s">
        <v>12</v>
      </c>
      <c r="C67" s="7">
        <v>0</v>
      </c>
    </row>
    <row r="68" spans="1:3" ht="12.75">
      <c r="A68" s="5"/>
      <c r="B68" s="1" t="s">
        <v>42</v>
      </c>
      <c r="C68" s="7">
        <v>715790</v>
      </c>
    </row>
    <row r="69" spans="1:5" ht="12.75">
      <c r="A69" s="5"/>
      <c r="B69" s="15" t="s">
        <v>46</v>
      </c>
      <c r="C69" s="20">
        <f>SUM(C70:C77)</f>
        <v>489532142</v>
      </c>
      <c r="D69" s="6"/>
      <c r="E69" s="6"/>
    </row>
    <row r="70" spans="1:3" ht="12.75">
      <c r="A70" s="5"/>
      <c r="B70" s="1" t="s">
        <v>44</v>
      </c>
      <c r="C70" s="7">
        <v>151930373</v>
      </c>
    </row>
    <row r="71" spans="1:3" ht="12.75">
      <c r="A71" s="5"/>
      <c r="B71" s="4" t="s">
        <v>128</v>
      </c>
      <c r="C71" s="7">
        <v>205980398</v>
      </c>
    </row>
    <row r="72" spans="1:3" ht="12.75">
      <c r="A72" s="5"/>
      <c r="B72" s="1" t="s">
        <v>35</v>
      </c>
      <c r="C72" s="7">
        <v>102754230</v>
      </c>
    </row>
    <row r="73" spans="1:3" ht="12.75">
      <c r="A73" s="5"/>
      <c r="B73" s="1" t="s">
        <v>36</v>
      </c>
      <c r="C73" s="7">
        <v>15489268</v>
      </c>
    </row>
    <row r="74" spans="1:3" ht="12.75">
      <c r="A74" s="5"/>
      <c r="B74" s="1" t="s">
        <v>37</v>
      </c>
      <c r="C74" s="7">
        <v>0</v>
      </c>
    </row>
    <row r="75" spans="1:3" ht="12.75">
      <c r="A75" s="5"/>
      <c r="B75" s="1" t="s">
        <v>38</v>
      </c>
      <c r="C75" s="7">
        <v>12049236</v>
      </c>
    </row>
    <row r="76" spans="1:3" ht="12.75">
      <c r="A76" s="5"/>
      <c r="B76" s="4" t="s">
        <v>179</v>
      </c>
      <c r="C76" s="7">
        <v>0</v>
      </c>
    </row>
    <row r="77" spans="1:3" ht="12.75">
      <c r="A77" s="5"/>
      <c r="B77" s="1" t="s">
        <v>45</v>
      </c>
      <c r="C77" s="7">
        <v>1328637</v>
      </c>
    </row>
    <row r="78" spans="1:5" ht="12.75">
      <c r="A78" s="5"/>
      <c r="B78" s="15" t="s">
        <v>47</v>
      </c>
      <c r="C78" s="20">
        <v>109939547</v>
      </c>
      <c r="D78" s="6"/>
      <c r="E78" s="6"/>
    </row>
    <row r="79" spans="1:5" ht="12.75">
      <c r="A79" s="5"/>
      <c r="B79" s="15" t="s">
        <v>57</v>
      </c>
      <c r="C79" s="20">
        <f>SUM(C80:C84)</f>
        <v>705779804</v>
      </c>
      <c r="D79" s="6"/>
      <c r="E79" s="6"/>
    </row>
    <row r="80" spans="1:3" ht="12.75">
      <c r="A80" s="5"/>
      <c r="B80" s="1" t="s">
        <v>48</v>
      </c>
      <c r="C80" s="7">
        <v>428224335</v>
      </c>
    </row>
    <row r="81" spans="1:3" ht="12.75">
      <c r="A81" s="5"/>
      <c r="B81" s="1" t="s">
        <v>161</v>
      </c>
      <c r="C81" s="7">
        <v>9420935</v>
      </c>
    </row>
    <row r="82" spans="1:3" ht="12.75">
      <c r="A82" s="5"/>
      <c r="B82" s="1" t="s">
        <v>49</v>
      </c>
      <c r="C82" s="7">
        <v>0</v>
      </c>
    </row>
    <row r="83" spans="1:3" ht="12.75">
      <c r="A83" s="5"/>
      <c r="B83" s="1" t="s">
        <v>50</v>
      </c>
      <c r="C83" s="7">
        <v>34811707</v>
      </c>
    </row>
    <row r="84" spans="1:3" ht="12.75">
      <c r="A84" s="5"/>
      <c r="B84" s="1" t="s">
        <v>51</v>
      </c>
      <c r="C84" s="7">
        <v>233322827</v>
      </c>
    </row>
    <row r="85" spans="1:3" ht="12.75">
      <c r="A85" s="5"/>
      <c r="B85" s="1" t="s">
        <v>52</v>
      </c>
      <c r="C85" s="7">
        <v>0</v>
      </c>
    </row>
    <row r="86" spans="1:3" ht="12.75">
      <c r="A86" s="5"/>
      <c r="B86" s="1" t="s">
        <v>53</v>
      </c>
      <c r="C86" s="7">
        <v>197148688</v>
      </c>
    </row>
    <row r="87" spans="1:3" ht="12.75">
      <c r="A87" s="5"/>
      <c r="B87" s="4" t="s">
        <v>54</v>
      </c>
      <c r="C87" s="7">
        <v>0</v>
      </c>
    </row>
    <row r="88" spans="1:3" ht="12.75">
      <c r="A88" s="5"/>
      <c r="B88" s="1" t="s">
        <v>55</v>
      </c>
      <c r="C88" s="7">
        <v>38237798</v>
      </c>
    </row>
    <row r="89" spans="1:3" ht="12.75">
      <c r="A89" s="5"/>
      <c r="B89" s="1" t="s">
        <v>56</v>
      </c>
      <c r="C89" s="7">
        <v>0</v>
      </c>
    </row>
    <row r="90" spans="1:3" ht="12.75">
      <c r="A90" s="5"/>
      <c r="B90" s="12" t="s">
        <v>180</v>
      </c>
      <c r="C90" s="7">
        <v>-2063659</v>
      </c>
    </row>
    <row r="91" spans="1:5" ht="12.75">
      <c r="A91" s="5"/>
      <c r="B91" s="13" t="s">
        <v>200</v>
      </c>
      <c r="C91" s="20">
        <f>+C52+C69+C78+C79</f>
        <v>1633147232</v>
      </c>
      <c r="D91" s="6"/>
      <c r="E91" s="6"/>
    </row>
    <row r="92" spans="1:3" ht="12.75">
      <c r="A92" s="5"/>
      <c r="C92" s="7"/>
    </row>
    <row r="93" spans="1:3" ht="12.75">
      <c r="A93" s="5"/>
      <c r="B93" s="15" t="s">
        <v>58</v>
      </c>
      <c r="C93" s="7"/>
    </row>
    <row r="94" spans="1:3" ht="12.75">
      <c r="A94" s="5"/>
      <c r="C94" s="7"/>
    </row>
    <row r="95" spans="1:3" ht="12.75">
      <c r="A95" s="5"/>
      <c r="B95" s="13" t="s">
        <v>171</v>
      </c>
      <c r="C95" s="20">
        <f>+C96+C99</f>
        <v>17880106</v>
      </c>
    </row>
    <row r="96" spans="1:3" ht="12.75">
      <c r="A96" s="5"/>
      <c r="B96" s="15" t="s">
        <v>130</v>
      </c>
      <c r="C96" s="20">
        <f>+C97+C98</f>
        <v>78260178</v>
      </c>
    </row>
    <row r="97" spans="1:3" ht="12.75">
      <c r="A97" s="5"/>
      <c r="B97" s="1" t="s">
        <v>133</v>
      </c>
      <c r="C97" s="7">
        <v>386138552</v>
      </c>
    </row>
    <row r="98" spans="1:3" ht="12.75">
      <c r="A98" s="5"/>
      <c r="B98" s="1" t="s">
        <v>129</v>
      </c>
      <c r="C98" s="7">
        <v>-307878374</v>
      </c>
    </row>
    <row r="99" spans="1:4" ht="12.75">
      <c r="A99" s="5"/>
      <c r="B99" s="4" t="s">
        <v>134</v>
      </c>
      <c r="C99" s="7">
        <v>-60380072</v>
      </c>
      <c r="D99" s="6"/>
    </row>
    <row r="100" spans="1:4" ht="12.75">
      <c r="A100" s="5"/>
      <c r="B100" s="13" t="s">
        <v>172</v>
      </c>
      <c r="C100" s="20">
        <f>SUM(C101:C109)</f>
        <v>6253130</v>
      </c>
      <c r="D100" s="6"/>
    </row>
    <row r="101" spans="1:3" ht="12.75">
      <c r="A101" s="5"/>
      <c r="B101" s="1" t="s">
        <v>59</v>
      </c>
      <c r="C101" s="7">
        <v>6899122</v>
      </c>
    </row>
    <row r="102" spans="1:3" ht="12.75">
      <c r="A102" s="5"/>
      <c r="B102" s="4" t="s">
        <v>135</v>
      </c>
      <c r="C102" s="7">
        <v>31270683</v>
      </c>
    </row>
    <row r="103" spans="1:3" ht="12.75">
      <c r="A103" s="5"/>
      <c r="B103" s="1" t="s">
        <v>131</v>
      </c>
      <c r="C103" s="7">
        <v>58105609</v>
      </c>
    </row>
    <row r="104" spans="1:3" ht="12.75">
      <c r="A104" s="5"/>
      <c r="B104" s="4" t="s">
        <v>136</v>
      </c>
      <c r="C104" s="7">
        <v>-686172</v>
      </c>
    </row>
    <row r="105" spans="1:3" ht="12.75">
      <c r="A105" s="5"/>
      <c r="B105" s="1" t="s">
        <v>60</v>
      </c>
      <c r="C105" s="7">
        <v>-22835609</v>
      </c>
    </row>
    <row r="106" spans="1:3" ht="12.75">
      <c r="A106" s="5"/>
      <c r="B106" s="1" t="s">
        <v>61</v>
      </c>
      <c r="C106" s="7">
        <v>-44631702</v>
      </c>
    </row>
    <row r="107" spans="1:3" ht="12.75">
      <c r="A107" s="5"/>
      <c r="B107" s="1" t="s">
        <v>132</v>
      </c>
      <c r="C107" s="7">
        <v>-11518854</v>
      </c>
    </row>
    <row r="108" spans="1:3" ht="12.75">
      <c r="A108" s="5"/>
      <c r="B108" s="4" t="s">
        <v>137</v>
      </c>
      <c r="C108" s="7">
        <v>-2984463</v>
      </c>
    </row>
    <row r="109" spans="1:3" ht="12.75">
      <c r="A109" s="5"/>
      <c r="B109" s="12" t="s">
        <v>195</v>
      </c>
      <c r="C109" s="7">
        <v>-7365484</v>
      </c>
    </row>
    <row r="110" spans="1:4" ht="12.75">
      <c r="A110" s="5"/>
      <c r="B110" s="13" t="s">
        <v>173</v>
      </c>
      <c r="C110" s="20">
        <f>+C95+C100</f>
        <v>24133236</v>
      </c>
      <c r="D110" s="6"/>
    </row>
    <row r="111" spans="1:4" ht="12.75">
      <c r="A111" s="5"/>
      <c r="B111" s="1" t="s">
        <v>40</v>
      </c>
      <c r="C111" s="7">
        <v>-2204487</v>
      </c>
      <c r="D111" s="6"/>
    </row>
    <row r="112" spans="1:4" ht="12.75">
      <c r="A112" s="5"/>
      <c r="B112" s="1" t="s">
        <v>174</v>
      </c>
      <c r="C112" s="7">
        <v>-84627</v>
      </c>
      <c r="D112" s="6"/>
    </row>
    <row r="113" spans="1:4" ht="12.75">
      <c r="A113" s="5"/>
      <c r="B113" s="13" t="s">
        <v>175</v>
      </c>
      <c r="C113" s="20">
        <f>SUM(C110:C112)</f>
        <v>21844122</v>
      </c>
      <c r="D113" s="6"/>
    </row>
    <row r="114" spans="1:4" ht="12.75">
      <c r="A114" s="5"/>
      <c r="B114" s="1" t="s">
        <v>205</v>
      </c>
      <c r="C114" s="7">
        <v>7714523</v>
      </c>
      <c r="D114" s="6"/>
    </row>
    <row r="115" spans="1:4" ht="12.75">
      <c r="A115" s="5"/>
      <c r="B115" s="15" t="s">
        <v>62</v>
      </c>
      <c r="C115" s="20">
        <f>SUM(C113:C114)</f>
        <v>29558645</v>
      </c>
      <c r="D115" s="6"/>
    </row>
    <row r="116" spans="1:4" ht="12.75">
      <c r="A116" s="5"/>
      <c r="B116" s="4" t="s">
        <v>138</v>
      </c>
      <c r="C116" s="7">
        <v>8679153</v>
      </c>
      <c r="D116" s="6"/>
    </row>
    <row r="117" spans="1:4" ht="12.75">
      <c r="A117" s="5"/>
      <c r="B117" s="15" t="s">
        <v>63</v>
      </c>
      <c r="C117" s="20">
        <f>SUM(C115:C116)</f>
        <v>38237798</v>
      </c>
      <c r="D117" s="6"/>
    </row>
    <row r="118" spans="1:3" ht="12.75">
      <c r="A118" s="5"/>
      <c r="C118" s="7"/>
    </row>
    <row r="119" spans="1:3" ht="12.75">
      <c r="A119" s="5"/>
      <c r="B119" s="15" t="s">
        <v>64</v>
      </c>
      <c r="C119" s="20"/>
    </row>
    <row r="120" spans="1:3" ht="12.75">
      <c r="A120" s="5"/>
      <c r="B120" s="15"/>
      <c r="C120" s="20"/>
    </row>
    <row r="121" spans="1:3" ht="12.75">
      <c r="A121" s="5"/>
      <c r="B121" s="13" t="s">
        <v>196</v>
      </c>
      <c r="C121" s="20">
        <f>SUM(C122:C130)</f>
        <v>14926636</v>
      </c>
    </row>
    <row r="122" spans="1:3" ht="12.75">
      <c r="A122" s="5"/>
      <c r="B122" s="1" t="s">
        <v>139</v>
      </c>
      <c r="C122" s="7">
        <v>499229967</v>
      </c>
    </row>
    <row r="123" spans="1:3" ht="12.75">
      <c r="A123" s="5"/>
      <c r="B123" s="1" t="s">
        <v>65</v>
      </c>
      <c r="C123" s="7">
        <v>7430695</v>
      </c>
    </row>
    <row r="124" spans="1:3" ht="12.75">
      <c r="A124" s="5"/>
      <c r="B124" s="1" t="s">
        <v>66</v>
      </c>
      <c r="C124" s="7">
        <v>19415884</v>
      </c>
    </row>
    <row r="125" spans="1:3" ht="12.75">
      <c r="A125" s="5"/>
      <c r="B125" s="1" t="s">
        <v>67</v>
      </c>
      <c r="C125" s="7">
        <v>1739954</v>
      </c>
    </row>
    <row r="126" spans="1:3" ht="12.75">
      <c r="A126" s="5"/>
      <c r="B126" s="1" t="s">
        <v>68</v>
      </c>
      <c r="C126" s="7">
        <v>-448661430</v>
      </c>
    </row>
    <row r="127" spans="1:3" ht="12.75">
      <c r="A127" s="5"/>
      <c r="B127" s="1" t="s">
        <v>69</v>
      </c>
      <c r="C127" s="7">
        <v>-39168126</v>
      </c>
    </row>
    <row r="128" spans="1:3" ht="12.75">
      <c r="A128" s="5"/>
      <c r="B128" s="1" t="s">
        <v>70</v>
      </c>
      <c r="C128" s="7">
        <v>-3749504</v>
      </c>
    </row>
    <row r="129" spans="1:3" ht="12.75">
      <c r="A129" s="5"/>
      <c r="B129" s="1" t="s">
        <v>71</v>
      </c>
      <c r="C129" s="7">
        <v>-4549431</v>
      </c>
    </row>
    <row r="130" spans="1:3" ht="12.75">
      <c r="A130" s="5"/>
      <c r="B130" s="1" t="s">
        <v>72</v>
      </c>
      <c r="C130" s="7">
        <v>-16761373</v>
      </c>
    </row>
    <row r="131" spans="1:4" ht="12.75">
      <c r="A131" s="5"/>
      <c r="B131" s="13" t="s">
        <v>197</v>
      </c>
      <c r="C131" s="20">
        <f>SUM(C132:C146)</f>
        <v>-48192905</v>
      </c>
      <c r="D131" s="6"/>
    </row>
    <row r="132" spans="1:3" ht="12.75">
      <c r="A132" s="5"/>
      <c r="B132" s="1" t="s">
        <v>140</v>
      </c>
      <c r="C132" s="7">
        <v>0</v>
      </c>
    </row>
    <row r="133" spans="1:3" ht="12.75">
      <c r="A133" s="5"/>
      <c r="B133" s="4" t="s">
        <v>143</v>
      </c>
      <c r="C133" s="7">
        <v>187353354</v>
      </c>
    </row>
    <row r="134" spans="1:3" ht="12.75">
      <c r="A134" s="5"/>
      <c r="B134" s="1" t="s">
        <v>145</v>
      </c>
      <c r="C134" s="7">
        <v>124469088</v>
      </c>
    </row>
    <row r="135" spans="1:3" ht="12.75">
      <c r="A135" s="5"/>
      <c r="B135" s="1" t="s">
        <v>141</v>
      </c>
      <c r="C135" s="7">
        <v>147534</v>
      </c>
    </row>
    <row r="136" spans="1:3" ht="12.75">
      <c r="A136" s="5"/>
      <c r="B136" s="4" t="s">
        <v>162</v>
      </c>
      <c r="C136" s="7">
        <v>0</v>
      </c>
    </row>
    <row r="137" spans="1:3" ht="12.75">
      <c r="A137" s="5"/>
      <c r="B137" s="1" t="s">
        <v>73</v>
      </c>
      <c r="C137" s="7">
        <v>3057669</v>
      </c>
    </row>
    <row r="138" spans="1:3" ht="12.75">
      <c r="A138" s="5"/>
      <c r="B138" s="1" t="s">
        <v>74</v>
      </c>
      <c r="C138" s="7">
        <v>-1334954</v>
      </c>
    </row>
    <row r="139" spans="1:3" ht="12.75">
      <c r="A139" s="5"/>
      <c r="B139" s="1" t="s">
        <v>75</v>
      </c>
      <c r="C139" s="7">
        <v>0</v>
      </c>
    </row>
    <row r="140" spans="1:3" ht="12.75">
      <c r="A140" s="5"/>
      <c r="B140" s="4" t="s">
        <v>144</v>
      </c>
      <c r="C140" s="7">
        <v>-344337966</v>
      </c>
    </row>
    <row r="141" spans="1:3" ht="12.75">
      <c r="A141" s="5"/>
      <c r="B141" s="1" t="s">
        <v>146</v>
      </c>
      <c r="C141" s="7">
        <v>-7465567</v>
      </c>
    </row>
    <row r="142" spans="1:3" ht="12.75">
      <c r="A142" s="5"/>
      <c r="B142" s="4" t="s">
        <v>163</v>
      </c>
      <c r="C142" s="7">
        <v>0</v>
      </c>
    </row>
    <row r="143" spans="1:3" ht="12.75">
      <c r="A143" s="5"/>
      <c r="B143" s="4" t="s">
        <v>164</v>
      </c>
      <c r="C143" s="7">
        <v>-1792279</v>
      </c>
    </row>
    <row r="144" spans="1:3" ht="12.75">
      <c r="A144" s="5"/>
      <c r="B144" s="1" t="s">
        <v>148</v>
      </c>
      <c r="C144" s="7">
        <v>0</v>
      </c>
    </row>
    <row r="145" spans="1:3" ht="12.75">
      <c r="A145" s="5"/>
      <c r="B145" s="1" t="s">
        <v>147</v>
      </c>
      <c r="C145" s="7">
        <v>-1579329</v>
      </c>
    </row>
    <row r="146" spans="1:3" ht="12.75">
      <c r="A146" s="5"/>
      <c r="B146" s="1" t="s">
        <v>76</v>
      </c>
      <c r="C146" s="7">
        <v>-6710455</v>
      </c>
    </row>
    <row r="147" spans="1:4" ht="12.75">
      <c r="A147" s="5"/>
      <c r="B147" s="13" t="s">
        <v>198</v>
      </c>
      <c r="C147" s="20">
        <f>SUM(C148:C160)</f>
        <v>-25360376</v>
      </c>
      <c r="D147" s="6"/>
    </row>
    <row r="148" spans="1:3" ht="12.75">
      <c r="A148" s="5"/>
      <c r="B148" s="1" t="s">
        <v>77</v>
      </c>
      <c r="C148" s="7">
        <v>723737</v>
      </c>
    </row>
    <row r="149" spans="1:3" ht="12.75">
      <c r="A149" s="5"/>
      <c r="B149" s="1" t="s">
        <v>78</v>
      </c>
      <c r="C149" s="7">
        <v>139636094</v>
      </c>
    </row>
    <row r="150" spans="1:3" ht="12.75">
      <c r="A150" s="5"/>
      <c r="B150" s="1" t="s">
        <v>79</v>
      </c>
      <c r="C150" s="7">
        <v>16509366</v>
      </c>
    </row>
    <row r="151" spans="1:3" ht="12.75">
      <c r="A151" s="5"/>
      <c r="B151" s="1" t="s">
        <v>149</v>
      </c>
      <c r="C151" s="7">
        <v>55534</v>
      </c>
    </row>
    <row r="152" spans="1:3" ht="12.75">
      <c r="A152" s="5"/>
      <c r="B152" s="4" t="s">
        <v>165</v>
      </c>
      <c r="C152" s="7">
        <v>562193</v>
      </c>
    </row>
    <row r="153" spans="1:3" ht="12.75">
      <c r="A153" s="5"/>
      <c r="B153" s="1" t="s">
        <v>150</v>
      </c>
      <c r="C153" s="7">
        <v>1519508</v>
      </c>
    </row>
    <row r="154" spans="1:3" ht="12.75">
      <c r="A154" s="5"/>
      <c r="B154" s="1" t="s">
        <v>151</v>
      </c>
      <c r="C154" s="7">
        <v>-23122698</v>
      </c>
    </row>
    <row r="155" spans="1:3" ht="12.75">
      <c r="A155" s="5"/>
      <c r="B155" s="1" t="s">
        <v>80</v>
      </c>
      <c r="C155" s="7">
        <v>-390488</v>
      </c>
    </row>
    <row r="156" spans="1:3" ht="12.75">
      <c r="A156" s="5"/>
      <c r="B156" s="1" t="s">
        <v>81</v>
      </c>
      <c r="C156" s="7">
        <v>-155737470</v>
      </c>
    </row>
    <row r="157" spans="1:3" ht="12.75">
      <c r="A157" s="5"/>
      <c r="B157" s="1" t="s">
        <v>82</v>
      </c>
      <c r="C157" s="7">
        <v>0</v>
      </c>
    </row>
    <row r="158" spans="1:3" ht="12.75">
      <c r="A158" s="5"/>
      <c r="B158" s="1" t="s">
        <v>142</v>
      </c>
      <c r="C158" s="7">
        <v>0</v>
      </c>
    </row>
    <row r="159" spans="1:3" ht="12.75">
      <c r="A159" s="5"/>
      <c r="B159" s="4" t="s">
        <v>166</v>
      </c>
      <c r="C159" s="7">
        <v>-2621695</v>
      </c>
    </row>
    <row r="160" spans="1:3" ht="12.75">
      <c r="A160" s="5"/>
      <c r="B160" s="1" t="s">
        <v>152</v>
      </c>
      <c r="C160" s="7">
        <v>-2494457</v>
      </c>
    </row>
    <row r="161" spans="1:4" ht="12.75">
      <c r="A161" s="5"/>
      <c r="B161" s="13" t="s">
        <v>199</v>
      </c>
      <c r="C161" s="20">
        <f>+C121+C131+C147</f>
        <v>-58626645</v>
      </c>
      <c r="D161" s="6"/>
    </row>
    <row r="162" spans="1:4" ht="12.75">
      <c r="A162" s="5"/>
      <c r="B162" s="4" t="s">
        <v>119</v>
      </c>
      <c r="C162" s="7">
        <v>1285582</v>
      </c>
      <c r="D162" s="6"/>
    </row>
    <row r="163" spans="1:4" ht="12.75">
      <c r="A163" s="5"/>
      <c r="B163" s="4" t="s">
        <v>120</v>
      </c>
      <c r="C163" s="7">
        <f>SUM(C161:C162)</f>
        <v>-57341063</v>
      </c>
      <c r="D163" s="6"/>
    </row>
    <row r="164" spans="1:4" ht="12.75">
      <c r="A164" s="5"/>
      <c r="B164" s="4" t="s">
        <v>121</v>
      </c>
      <c r="C164" s="7">
        <v>134233461</v>
      </c>
      <c r="D164" s="6"/>
    </row>
    <row r="165" spans="1:4" ht="12.75">
      <c r="A165" s="5"/>
      <c r="B165" s="13" t="s">
        <v>122</v>
      </c>
      <c r="C165" s="20">
        <f>SUM(C163:C164)</f>
        <v>76892398</v>
      </c>
      <c r="D165" s="6"/>
    </row>
    <row r="166" spans="1:4" ht="12.75">
      <c r="A166" s="5"/>
      <c r="B166" s="4"/>
      <c r="C166" s="7"/>
      <c r="D166" s="6"/>
    </row>
    <row r="167" spans="1:5" ht="12.75">
      <c r="A167" s="5"/>
      <c r="B167" s="13" t="s">
        <v>167</v>
      </c>
      <c r="C167" s="20">
        <v>38237798</v>
      </c>
      <c r="E167" s="6"/>
    </row>
    <row r="168" spans="1:5" ht="12.75">
      <c r="A168" s="5"/>
      <c r="B168" s="14" t="s">
        <v>181</v>
      </c>
      <c r="C168" s="20">
        <f>SUM(C169:C172)</f>
        <v>-54149253</v>
      </c>
      <c r="E168" s="6"/>
    </row>
    <row r="169" spans="1:3" ht="12.75">
      <c r="A169" s="5"/>
      <c r="B169" s="4" t="s">
        <v>168</v>
      </c>
      <c r="C169" s="7">
        <v>-124264</v>
      </c>
    </row>
    <row r="170" spans="1:3" ht="12.75">
      <c r="A170" s="5"/>
      <c r="B170" s="4" t="s">
        <v>182</v>
      </c>
      <c r="C170" s="7">
        <v>-54621872</v>
      </c>
    </row>
    <row r="171" spans="1:3" ht="12.75">
      <c r="A171" s="5"/>
      <c r="B171" s="1" t="s">
        <v>83</v>
      </c>
      <c r="C171" s="7">
        <v>596883</v>
      </c>
    </row>
    <row r="172" spans="1:3" ht="12.75">
      <c r="A172" s="5"/>
      <c r="B172" s="4" t="s">
        <v>169</v>
      </c>
      <c r="C172" s="7">
        <v>0</v>
      </c>
    </row>
    <row r="173" spans="1:5" ht="12.75">
      <c r="A173" s="5"/>
      <c r="B173" s="13" t="s">
        <v>183</v>
      </c>
      <c r="C173" s="20">
        <f>SUM(C174:C184)</f>
        <v>22031741</v>
      </c>
      <c r="E173" s="6"/>
    </row>
    <row r="174" spans="1:3" ht="12.75">
      <c r="A174" s="5"/>
      <c r="B174" s="1" t="s">
        <v>153</v>
      </c>
      <c r="C174" s="7">
        <v>23466883</v>
      </c>
    </row>
    <row r="175" spans="1:3" ht="12.75">
      <c r="A175" s="5"/>
      <c r="B175" s="1" t="s">
        <v>154</v>
      </c>
      <c r="C175" s="7">
        <v>738522</v>
      </c>
    </row>
    <row r="176" spans="1:3" ht="12.75">
      <c r="A176" s="5"/>
      <c r="B176" s="1" t="s">
        <v>84</v>
      </c>
      <c r="C176" s="7">
        <v>5618771</v>
      </c>
    </row>
    <row r="177" spans="1:3" ht="12.75">
      <c r="A177" s="5"/>
      <c r="B177" s="1" t="s">
        <v>85</v>
      </c>
      <c r="C177" s="7">
        <v>-31270683</v>
      </c>
    </row>
    <row r="178" spans="1:3" ht="12.75">
      <c r="A178" s="5"/>
      <c r="B178" s="1" t="s">
        <v>86</v>
      </c>
      <c r="C178" s="7">
        <v>686172</v>
      </c>
    </row>
    <row r="179" spans="1:3" ht="12.75">
      <c r="A179" s="5"/>
      <c r="B179" s="1" t="s">
        <v>155</v>
      </c>
      <c r="C179" s="7">
        <v>22835609</v>
      </c>
    </row>
    <row r="180" spans="1:3" ht="12.75">
      <c r="A180" s="5"/>
      <c r="B180" s="1" t="s">
        <v>156</v>
      </c>
      <c r="C180" s="7">
        <v>-8679153</v>
      </c>
    </row>
    <row r="181" spans="1:3" ht="12.75">
      <c r="A181" s="5"/>
      <c r="B181" s="1" t="s">
        <v>157</v>
      </c>
      <c r="C181" s="7">
        <v>2984463</v>
      </c>
    </row>
    <row r="182" spans="1:3" ht="12.75">
      <c r="A182" s="5"/>
      <c r="B182" s="1" t="s">
        <v>184</v>
      </c>
      <c r="C182" s="7">
        <v>7365484</v>
      </c>
    </row>
    <row r="183" spans="1:3" ht="12.75">
      <c r="A183" s="5"/>
      <c r="B183" s="1" t="s">
        <v>87</v>
      </c>
      <c r="C183" s="7">
        <v>-9061069</v>
      </c>
    </row>
    <row r="184" spans="1:3" ht="12.75">
      <c r="A184" s="5"/>
      <c r="B184" s="1" t="s">
        <v>88</v>
      </c>
      <c r="C184" s="7">
        <v>7346742</v>
      </c>
    </row>
    <row r="185" spans="1:5" ht="12.75">
      <c r="A185" s="5"/>
      <c r="B185" s="15" t="s">
        <v>185</v>
      </c>
      <c r="C185" s="20">
        <f>SUM(C186:C188)</f>
        <v>2260671</v>
      </c>
      <c r="E185" s="6"/>
    </row>
    <row r="186" spans="1:3" ht="12.75">
      <c r="A186" s="5"/>
      <c r="B186" s="1" t="s">
        <v>186</v>
      </c>
      <c r="C186" s="7">
        <v>11794839</v>
      </c>
    </row>
    <row r="187" spans="1:3" ht="12.75">
      <c r="A187" s="5"/>
      <c r="B187" s="1" t="s">
        <v>187</v>
      </c>
      <c r="C187" s="7">
        <v>-2250220</v>
      </c>
    </row>
    <row r="188" spans="1:3" ht="12.75">
      <c r="A188" s="5"/>
      <c r="B188" s="1" t="s">
        <v>188</v>
      </c>
      <c r="C188" s="7">
        <v>-7283948</v>
      </c>
    </row>
    <row r="189" spans="1:5" ht="12.75">
      <c r="A189" s="5"/>
      <c r="B189" s="13" t="s">
        <v>189</v>
      </c>
      <c r="C189" s="20">
        <f>SUM(C190:C194)</f>
        <v>14260202</v>
      </c>
      <c r="E189" s="6"/>
    </row>
    <row r="190" spans="1:3" ht="12.75">
      <c r="A190" s="5"/>
      <c r="B190" s="1" t="s">
        <v>190</v>
      </c>
      <c r="C190" s="7">
        <v>-18844506</v>
      </c>
    </row>
    <row r="191" spans="1:3" ht="12.75">
      <c r="A191" s="5"/>
      <c r="B191" s="1" t="s">
        <v>191</v>
      </c>
      <c r="C191" s="7">
        <v>20880561</v>
      </c>
    </row>
    <row r="192" spans="1:3" ht="12.75">
      <c r="A192" s="5"/>
      <c r="B192" s="1" t="s">
        <v>192</v>
      </c>
      <c r="C192" s="7">
        <v>470283</v>
      </c>
    </row>
    <row r="193" spans="1:3" ht="12.75">
      <c r="A193" s="5"/>
      <c r="B193" s="1" t="s">
        <v>193</v>
      </c>
      <c r="C193" s="7">
        <v>9352627</v>
      </c>
    </row>
    <row r="194" spans="1:3" ht="12.75">
      <c r="A194" s="5"/>
      <c r="B194" s="1" t="s">
        <v>194</v>
      </c>
      <c r="C194" s="7">
        <v>2401237</v>
      </c>
    </row>
    <row r="195" spans="1:5" ht="12.75">
      <c r="A195" s="5"/>
      <c r="B195" s="13" t="s">
        <v>170</v>
      </c>
      <c r="C195" s="20">
        <v>-7714523</v>
      </c>
      <c r="E195" s="6"/>
    </row>
    <row r="196" spans="1:5" ht="12.75">
      <c r="A196" s="5"/>
      <c r="B196" s="13" t="s">
        <v>201</v>
      </c>
      <c r="C196" s="20">
        <f>+C167+C168+C173+C185+C189+C195</f>
        <v>14926636</v>
      </c>
      <c r="D196" s="6"/>
      <c r="E196" s="6"/>
    </row>
    <row r="197" spans="1:5" ht="12.75">
      <c r="A197" s="5"/>
      <c r="B197" s="13"/>
      <c r="C197" s="20"/>
      <c r="D197" s="6"/>
      <c r="E197" s="6"/>
    </row>
    <row r="198" spans="1:5" ht="12.75">
      <c r="A198" s="5"/>
      <c r="B198" s="13"/>
      <c r="C198" s="20"/>
      <c r="D198" s="6"/>
      <c r="E198" s="6"/>
    </row>
    <row r="199" ht="12.75">
      <c r="C199" s="10"/>
    </row>
    <row r="200" spans="2:3" ht="12.75">
      <c r="B200" s="1" t="s">
        <v>89</v>
      </c>
      <c r="C200" s="10"/>
    </row>
    <row r="201" ht="12.75">
      <c r="C201" s="10"/>
    </row>
    <row r="202" spans="2:3" ht="12.75">
      <c r="B202" s="1" t="s">
        <v>90</v>
      </c>
      <c r="C202" s="16">
        <f>+C4</f>
        <v>37164</v>
      </c>
    </row>
    <row r="203" spans="2:3" ht="12.75">
      <c r="B203" s="1" t="s">
        <v>91</v>
      </c>
      <c r="C203" s="10">
        <v>810</v>
      </c>
    </row>
    <row r="204" spans="2:3" ht="12.75">
      <c r="B204" s="1" t="s">
        <v>92</v>
      </c>
      <c r="C204" s="17" t="s">
        <v>93</v>
      </c>
    </row>
    <row r="205" spans="2:3" ht="12.75">
      <c r="B205" s="1" t="s">
        <v>94</v>
      </c>
      <c r="C205" s="10" t="s">
        <v>95</v>
      </c>
    </row>
    <row r="206" spans="2:3" ht="12.75">
      <c r="B206" s="1" t="s">
        <v>96</v>
      </c>
      <c r="C206" s="10"/>
    </row>
    <row r="207" spans="2:3" ht="12.75">
      <c r="B207" s="1" t="s">
        <v>97</v>
      </c>
      <c r="C207" s="10" t="s">
        <v>98</v>
      </c>
    </row>
    <row r="208" spans="2:3" ht="12.75">
      <c r="B208" s="1" t="s">
        <v>99</v>
      </c>
      <c r="C208" s="10" t="s">
        <v>100</v>
      </c>
    </row>
    <row r="209" spans="2:3" ht="12.75">
      <c r="B209" s="1" t="s">
        <v>101</v>
      </c>
      <c r="C209" s="10"/>
    </row>
    <row r="210" spans="2:3" ht="12.75">
      <c r="B210" s="4" t="s">
        <v>123</v>
      </c>
      <c r="C210" s="10">
        <v>7507100</v>
      </c>
    </row>
    <row r="211" spans="2:3" ht="12.75">
      <c r="B211" s="1" t="s">
        <v>102</v>
      </c>
      <c r="C211" s="10">
        <v>7507101</v>
      </c>
    </row>
    <row r="212" spans="2:3" ht="12.75">
      <c r="B212" s="1" t="s">
        <v>103</v>
      </c>
      <c r="C212" s="10" t="s">
        <v>104</v>
      </c>
    </row>
    <row r="213" spans="2:3" ht="12.75">
      <c r="B213" s="4" t="s">
        <v>105</v>
      </c>
      <c r="C213" s="10" t="s">
        <v>104</v>
      </c>
    </row>
    <row r="214" spans="2:3" ht="12.75">
      <c r="B214" s="1" t="s">
        <v>106</v>
      </c>
      <c r="C214" s="10" t="s">
        <v>107</v>
      </c>
    </row>
    <row r="215" spans="2:3" ht="12.75">
      <c r="B215" s="1" t="s">
        <v>108</v>
      </c>
      <c r="C215" s="10" t="s">
        <v>109</v>
      </c>
    </row>
    <row r="216" spans="2:3" ht="12.75">
      <c r="B216" s="1" t="s">
        <v>108</v>
      </c>
      <c r="C216" s="10" t="s">
        <v>110</v>
      </c>
    </row>
    <row r="217" spans="2:3" ht="12.75">
      <c r="B217" s="1" t="s">
        <v>108</v>
      </c>
      <c r="C217" s="10" t="s">
        <v>111</v>
      </c>
    </row>
    <row r="218" spans="2:3" ht="12.75">
      <c r="B218" s="1" t="s">
        <v>108</v>
      </c>
      <c r="C218" s="10" t="s">
        <v>112</v>
      </c>
    </row>
    <row r="219" spans="2:3" ht="12.75">
      <c r="B219" s="1" t="s">
        <v>108</v>
      </c>
      <c r="C219" s="10" t="s">
        <v>113</v>
      </c>
    </row>
    <row r="220" spans="2:3" ht="12.75">
      <c r="B220" s="1" t="s">
        <v>108</v>
      </c>
      <c r="C220" s="10" t="s">
        <v>114</v>
      </c>
    </row>
    <row r="221" spans="2:3" ht="12.75">
      <c r="B221" s="1" t="s">
        <v>108</v>
      </c>
      <c r="C221" s="10" t="s">
        <v>115</v>
      </c>
    </row>
    <row r="222" spans="2:3" ht="12.75">
      <c r="B222" s="1" t="s">
        <v>108</v>
      </c>
      <c r="C222" s="10" t="s">
        <v>116</v>
      </c>
    </row>
    <row r="223" spans="2:3" ht="12.75">
      <c r="B223" s="1" t="s">
        <v>108</v>
      </c>
      <c r="C223" s="10"/>
    </row>
    <row r="224" spans="2:3" ht="12.75">
      <c r="B224" s="1" t="s">
        <v>117</v>
      </c>
      <c r="C224" s="10" t="s">
        <v>98</v>
      </c>
    </row>
    <row r="225" spans="2:3" ht="12.75">
      <c r="B225" s="4" t="s">
        <v>124</v>
      </c>
      <c r="C225" s="10">
        <v>7507100</v>
      </c>
    </row>
    <row r="226" spans="2:3" ht="12.75">
      <c r="B226" s="1" t="s">
        <v>118</v>
      </c>
      <c r="C226" s="10" t="s">
        <v>100</v>
      </c>
    </row>
    <row r="227" ht="12.75">
      <c r="C227" s="19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9"/>
    </row>
    <row r="233" ht="12.75">
      <c r="C233" s="10"/>
    </row>
    <row r="234" ht="12.75">
      <c r="C234" s="19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8"/>
    </row>
    <row r="250" ht="12.75">
      <c r="C250" s="10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spans="3:5" ht="12.75">
      <c r="C266" s="8"/>
      <c r="E266" s="9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7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8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Periodista</cp:lastModifiedBy>
  <cp:lastPrinted>2001-06-19T15:02:42Z</cp:lastPrinted>
  <dcterms:created xsi:type="dcterms:W3CDTF">2001-03-21T16:17:11Z</dcterms:created>
  <dcterms:modified xsi:type="dcterms:W3CDTF">2001-11-19T18:10:03Z</dcterms:modified>
  <cp:category/>
  <cp:version/>
  <cp:contentType/>
  <cp:contentStatus/>
</cp:coreProperties>
</file>